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3980" windowHeight="7836"/>
  </bookViews>
  <sheets>
    <sheet name="Ergebnisrechnung" sheetId="9" r:id="rId1"/>
    <sheet name="Bilanz" sheetId="8" r:id="rId2"/>
    <sheet name="Tätigkeitsbereich" sheetId="10" r:id="rId3"/>
  </sheets>
  <definedNames>
    <definedName name="_xlnm.Print_Area" localSheetId="0">Ergebnisrechnung!$A$1:$E$77</definedName>
  </definedNames>
  <calcPr calcId="145621"/>
</workbook>
</file>

<file path=xl/calcChain.xml><?xml version="1.0" encoding="utf-8"?>
<calcChain xmlns="http://schemas.openxmlformats.org/spreadsheetml/2006/main">
  <c r="D9" i="10" l="1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6" i="10"/>
  <c r="D7" i="10"/>
  <c r="D8" i="10"/>
  <c r="D5" i="10"/>
  <c r="D4" i="10"/>
  <c r="F6" i="8" l="1"/>
  <c r="F24" i="8" s="1"/>
  <c r="E10" i="9"/>
  <c r="D10" i="9"/>
  <c r="F27" i="8" l="1"/>
  <c r="F25" i="8" s="1"/>
  <c r="F39" i="8" s="1"/>
  <c r="D41" i="9"/>
  <c r="D39" i="9" s="1"/>
  <c r="D52" i="9"/>
  <c r="D49" i="9" s="1"/>
  <c r="D11" i="9"/>
  <c r="D18" i="9"/>
  <c r="D21" i="9"/>
  <c r="D17" i="9" s="1"/>
  <c r="D28" i="9"/>
  <c r="D32" i="9"/>
  <c r="E18" i="9"/>
  <c r="E11" i="9"/>
  <c r="E21" i="9"/>
  <c r="E28" i="9"/>
  <c r="E32" i="9"/>
  <c r="E41" i="9"/>
  <c r="E39" i="9"/>
  <c r="E52" i="9"/>
  <c r="E49" i="9"/>
  <c r="A2" i="8"/>
  <c r="A1" i="8"/>
  <c r="F17" i="8"/>
  <c r="F34" i="8"/>
  <c r="F12" i="8"/>
  <c r="F11" i="8"/>
  <c r="F22" i="8" s="1"/>
  <c r="F7" i="8"/>
  <c r="D79" i="9" l="1"/>
  <c r="D38" i="9"/>
  <c r="E80" i="9"/>
  <c r="E17" i="9"/>
  <c r="E38" i="9" s="1"/>
  <c r="D80" i="9"/>
  <c r="D57" i="9"/>
  <c r="D58" i="9" s="1"/>
  <c r="D63" i="9" s="1"/>
  <c r="D69" i="9" s="1"/>
  <c r="D74" i="9" s="1"/>
  <c r="E57" i="9"/>
  <c r="E58" i="9" s="1"/>
  <c r="E63" i="9" s="1"/>
  <c r="E69" i="9" s="1"/>
  <c r="E74" i="9" s="1"/>
  <c r="E79" i="9" l="1"/>
  <c r="D77" i="9"/>
  <c r="D4" i="9"/>
  <c r="D6" i="9"/>
</calcChain>
</file>

<file path=xl/comments1.xml><?xml version="1.0" encoding="utf-8"?>
<comments xmlns="http://schemas.openxmlformats.org/spreadsheetml/2006/main">
  <authors>
    <author>wall</author>
  </authors>
  <commentList>
    <comment ref="C10" authorId="0">
      <text>
        <r>
          <rPr>
            <b/>
            <sz val="8"/>
            <color indexed="81"/>
            <rFont val="Tahoma"/>
            <family val="2"/>
          </rPr>
          <t>wall:</t>
        </r>
        <r>
          <rPr>
            <sz val="8"/>
            <color indexed="81"/>
            <rFont val="Tahoma"/>
            <family val="2"/>
          </rPr>
          <t xml:space="preserve">
Anlage 3 zur Haushaltsordnung der Landeskirche</t>
        </r>
      </text>
    </comment>
    <comment ref="B70" authorId="0">
      <text>
        <r>
          <rPr>
            <b/>
            <sz val="8"/>
            <color indexed="81"/>
            <rFont val="Tahoma"/>
            <family val="2"/>
          </rPr>
          <t>wall:</t>
        </r>
        <r>
          <rPr>
            <sz val="8"/>
            <color indexed="81"/>
            <rFont val="Tahoma"/>
            <family val="2"/>
          </rPr>
          <t xml:space="preserve">
Gewerbesteuer, Kapitalertragssteuer.
Nicht Umsatzsteuer.</t>
        </r>
      </text>
    </comment>
    <comment ref="B72" authorId="0">
      <text>
        <r>
          <rPr>
            <b/>
            <sz val="8"/>
            <color indexed="81"/>
            <rFont val="Tahoma"/>
            <family val="2"/>
          </rPr>
          <t>wall:</t>
        </r>
        <r>
          <rPr>
            <sz val="8"/>
            <color indexed="81"/>
            <rFont val="Tahoma"/>
            <family val="2"/>
          </rPr>
          <t xml:space="preserve">
Bei Diakoniestationen i. d. R. Kommunalgemeinde</t>
        </r>
      </text>
    </comment>
  </commentList>
</comments>
</file>

<file path=xl/comments2.xml><?xml version="1.0" encoding="utf-8"?>
<comments xmlns="http://schemas.openxmlformats.org/spreadsheetml/2006/main">
  <authors>
    <author>wall</author>
  </authors>
  <commentList>
    <comment ref="E6" authorId="0">
      <text>
        <r>
          <rPr>
            <b/>
            <sz val="8"/>
            <color indexed="81"/>
            <rFont val="Tahoma"/>
            <family val="2"/>
          </rPr>
          <t>wall:</t>
        </r>
        <r>
          <rPr>
            <sz val="8"/>
            <color indexed="81"/>
            <rFont val="Tahoma"/>
            <family val="2"/>
          </rPr>
          <t xml:space="preserve">
Anlage 3 zur Haushaltsordnung der Landeskirche</t>
        </r>
      </text>
    </comment>
    <comment ref="E24" authorId="0">
      <text>
        <r>
          <rPr>
            <b/>
            <sz val="8"/>
            <color indexed="81"/>
            <rFont val="Tahoma"/>
            <family val="2"/>
          </rPr>
          <t>wall:</t>
        </r>
        <r>
          <rPr>
            <sz val="8"/>
            <color indexed="81"/>
            <rFont val="Tahoma"/>
            <family val="2"/>
          </rPr>
          <t xml:space="preserve">
Anlage 3 zur Haushaltsordnung der Landeskirche</t>
        </r>
      </text>
    </comment>
    <comment ref="D28" authorId="0">
      <text>
        <r>
          <rPr>
            <b/>
            <sz val="8"/>
            <color indexed="81"/>
            <rFont val="Tahoma"/>
            <family val="2"/>
          </rPr>
          <t>wall:</t>
        </r>
        <r>
          <rPr>
            <sz val="8"/>
            <color indexed="81"/>
            <rFont val="Tahoma"/>
            <family val="2"/>
          </rPr>
          <t xml:space="preserve">
Pflichtrücklagen sind die Rücklagen, die nach § 74 Absatz 3 HHO zu bilden sind; siehe Erläuterungen zu § 68 Absatz 3 HHO.</t>
        </r>
      </text>
    </comment>
    <comment ref="D29" authorId="0">
      <text>
        <r>
          <rPr>
            <b/>
            <sz val="8"/>
            <color indexed="81"/>
            <rFont val="Tahoma"/>
            <family val="2"/>
          </rPr>
          <t>wall:</t>
        </r>
        <r>
          <rPr>
            <sz val="8"/>
            <color indexed="81"/>
            <rFont val="Tahoma"/>
            <family val="2"/>
          </rPr>
          <t xml:space="preserve">
Zweckgebundene Rücklagen und freie Rücklagen - siehe Nr. 55 DVO zu § 68 HHO und Erläuterungen zu § 68 Absatz 3 HHO.</t>
        </r>
      </text>
    </comment>
  </commentList>
</comments>
</file>

<file path=xl/sharedStrings.xml><?xml version="1.0" encoding="utf-8"?>
<sst xmlns="http://schemas.openxmlformats.org/spreadsheetml/2006/main" count="295" uniqueCount="261">
  <si>
    <t>Name der Diakoniestation:</t>
  </si>
  <si>
    <t>Diakoniestationen mit kaufmännischer Buchführung in der Trägerschaft der verfassten Kirche</t>
  </si>
  <si>
    <t>Name des Trägers der Diakoniestation, öffentl.rechtl.Körperschaft:</t>
  </si>
  <si>
    <t>Umsatzerlöse</t>
  </si>
  <si>
    <t>Kontengruppe 71</t>
  </si>
  <si>
    <t>Rahmenkontenplan (Anlage 3 zur HHO)</t>
  </si>
  <si>
    <t>Abschreibungen auf Sachanlagen</t>
  </si>
  <si>
    <t>Konto 691</t>
  </si>
  <si>
    <t>in €</t>
  </si>
  <si>
    <t>Aktiva</t>
  </si>
  <si>
    <t>Passiva</t>
  </si>
  <si>
    <t>Kontengruppe 09</t>
  </si>
  <si>
    <t>Kontengruppe 10</t>
  </si>
  <si>
    <t>Kontengruppe 15</t>
  </si>
  <si>
    <t>Kontengruppe 18</t>
  </si>
  <si>
    <t>Kontenklassen 0 und 1</t>
  </si>
  <si>
    <t>Kontenklassen 2 und 3</t>
  </si>
  <si>
    <t>Finanzanlagen</t>
  </si>
  <si>
    <t>Rücklagen</t>
  </si>
  <si>
    <t>Kontengruppe 25</t>
  </si>
  <si>
    <t>Kontengruppe 29</t>
  </si>
  <si>
    <t>Rückstellungen</t>
  </si>
  <si>
    <t>Verbindlichkeiten</t>
  </si>
  <si>
    <t>Kontengruppe 38</t>
  </si>
  <si>
    <t>A</t>
  </si>
  <si>
    <t>Anlagevermögen</t>
  </si>
  <si>
    <t>I</t>
  </si>
  <si>
    <t>Immaterielle Vermögensgegenstände</t>
  </si>
  <si>
    <t>II</t>
  </si>
  <si>
    <t>Sachanlagen</t>
  </si>
  <si>
    <t>III</t>
  </si>
  <si>
    <t>B</t>
  </si>
  <si>
    <t>Umlaufvermögen</t>
  </si>
  <si>
    <t>Kurzfristige Forderungen, Vorräte</t>
  </si>
  <si>
    <t>1.</t>
  </si>
  <si>
    <t>2.</t>
  </si>
  <si>
    <t>3.</t>
  </si>
  <si>
    <t>4.</t>
  </si>
  <si>
    <t>Liquide Mittel</t>
  </si>
  <si>
    <t>C</t>
  </si>
  <si>
    <t>Rechnungsabgrenzungsposten</t>
  </si>
  <si>
    <t>D</t>
  </si>
  <si>
    <t>Eigenkapital</t>
  </si>
  <si>
    <t>Kapitalgrundstock</t>
  </si>
  <si>
    <t>IV</t>
  </si>
  <si>
    <t>Vortrag, Überschuss, Fehlbetrag</t>
  </si>
  <si>
    <t>E</t>
  </si>
  <si>
    <t>Erhebung von Daten nach Nr. 51 DVO zu § 59 HHO</t>
  </si>
  <si>
    <t>Vorräte</t>
  </si>
  <si>
    <t>Forderungen aus Kirchensteuerzuweisungen</t>
  </si>
  <si>
    <t>Forderungen aus öffentlicher und nicht-öffentlicher Förderung</t>
  </si>
  <si>
    <t>Wertpapiere des Umlaufvermögens</t>
  </si>
  <si>
    <t>Kassenbestand, Guthaben bei Kreditinstituten und Schecks</t>
  </si>
  <si>
    <t>Summe</t>
  </si>
  <si>
    <t>Kontengruppen 01 bis 08</t>
  </si>
  <si>
    <t>Kontengruppe 00</t>
  </si>
  <si>
    <t>Kontengruppe 11</t>
  </si>
  <si>
    <t>Kontengruppe 12</t>
  </si>
  <si>
    <t>Kontengruppe 13</t>
  </si>
  <si>
    <t>Forderungen aus Lieferungen und Leistungen</t>
  </si>
  <si>
    <t>Kontengruppe 14</t>
  </si>
  <si>
    <t>B i l a n z</t>
  </si>
  <si>
    <t>Bilanzgliederung/ Bezeichnung Bilanzposition</t>
  </si>
  <si>
    <t>Geldschulden</t>
  </si>
  <si>
    <t>Verbindlichkeiten aus zweckgebundenen Zuwendungen</t>
  </si>
  <si>
    <t>Sonderposten</t>
  </si>
  <si>
    <t>Sonstige Verbindlichkeiten</t>
  </si>
  <si>
    <t>Kontengruppen 35, 36, 37, 39</t>
  </si>
  <si>
    <t>Sonstiges Umlaufvermögen</t>
  </si>
  <si>
    <t>Kontengruppen 16 und 17</t>
  </si>
  <si>
    <t>Kontengruppe 272 und 28</t>
  </si>
  <si>
    <t>E r g e b n i s r e c h n u n g</t>
  </si>
  <si>
    <t>Allgemeine Erträge aus kirchlicher Tätigkeit</t>
  </si>
  <si>
    <t>Erträge aus Mitgliedschaft</t>
  </si>
  <si>
    <t>Freiwilliger Gemeindebeitrag</t>
  </si>
  <si>
    <t>Kirchensteuerzuweisungen</t>
  </si>
  <si>
    <t>Sonstige Erträge aus kirchlicher Tätigkeit</t>
  </si>
  <si>
    <t>Kommunen</t>
  </si>
  <si>
    <t>Landkreise/Regionen</t>
  </si>
  <si>
    <t>Land</t>
  </si>
  <si>
    <t>Bund/EU</t>
  </si>
  <si>
    <t>Sonstiger öffentlicher Bereich</t>
  </si>
  <si>
    <t>Opfer und Spenden für eigene Zwecke</t>
  </si>
  <si>
    <t>Opfer, Spenden und Zuwendungen zur Weiterleitung</t>
  </si>
  <si>
    <t>Landeskirchliche Opfer/Spenden auf Anordnung OKR</t>
  </si>
  <si>
    <t>Opfer/Spenden nach Beschluss des KGR</t>
  </si>
  <si>
    <t>Personalaufwand</t>
  </si>
  <si>
    <t>Ehrenamtliche Tätigkeit</t>
  </si>
  <si>
    <t>Haupt- und nebenamtliche Tätigkeit</t>
  </si>
  <si>
    <t>Pfarrerinnen und Pfarrer</t>
  </si>
  <si>
    <t>Beamtinnen und Beamte</t>
  </si>
  <si>
    <t>Sonstiger direkter Personalaufwand</t>
  </si>
  <si>
    <t>5.</t>
  </si>
  <si>
    <t>Material- und Sachaufwand</t>
  </si>
  <si>
    <t>6.</t>
  </si>
  <si>
    <t>7.</t>
  </si>
  <si>
    <t>Sonstige Aufwendungen aus kirchlicher Tätigkeit</t>
  </si>
  <si>
    <t>Zuweisungen an kirchlichen Bereich</t>
  </si>
  <si>
    <t>Zuschüsse an Dritte</t>
  </si>
  <si>
    <t>Sonstige Aufwendungen</t>
  </si>
  <si>
    <t>8.</t>
  </si>
  <si>
    <t>9.</t>
  </si>
  <si>
    <t>10.</t>
  </si>
  <si>
    <t>11.</t>
  </si>
  <si>
    <t>12.</t>
  </si>
  <si>
    <t>Zinsen und ähnliche Aufwendungen</t>
  </si>
  <si>
    <t>13.</t>
  </si>
  <si>
    <t>Zwischenergebnis II</t>
  </si>
  <si>
    <t>14.</t>
  </si>
  <si>
    <t>Zuführung vom Vermögenshaushalt</t>
  </si>
  <si>
    <t>15.</t>
  </si>
  <si>
    <t>Zuführung zum Vermögenshaushalt</t>
  </si>
  <si>
    <t>16.</t>
  </si>
  <si>
    <t>Zwischenergebnis III</t>
  </si>
  <si>
    <t>17.</t>
  </si>
  <si>
    <t>18.</t>
  </si>
  <si>
    <t>19.</t>
  </si>
  <si>
    <t>Zwischenergebnis IV</t>
  </si>
  <si>
    <t>20.</t>
  </si>
  <si>
    <t>Steuern vom Ertrag</t>
  </si>
  <si>
    <t>21.</t>
  </si>
  <si>
    <t>Jahresüberschuss oder Fehlbetrag</t>
  </si>
  <si>
    <t>22.</t>
  </si>
  <si>
    <t>Rücklagenentnahme</t>
  </si>
  <si>
    <t>23.</t>
  </si>
  <si>
    <t>Rücklagenzuführung</t>
  </si>
  <si>
    <t>24.</t>
  </si>
  <si>
    <t>Abschluss der Ergebnisrechnung</t>
  </si>
  <si>
    <t>7.1</t>
  </si>
  <si>
    <t>7.2</t>
  </si>
  <si>
    <t>1.1</t>
  </si>
  <si>
    <t>1.2</t>
  </si>
  <si>
    <t>1.1.1</t>
  </si>
  <si>
    <t>1.1.2</t>
  </si>
  <si>
    <t>Kontengruppe 54</t>
  </si>
  <si>
    <t>Konto 455</t>
  </si>
  <si>
    <t>Konto 451</t>
  </si>
  <si>
    <t>Konto 452</t>
  </si>
  <si>
    <t>Konto 453</t>
  </si>
  <si>
    <t>Konto 454</t>
  </si>
  <si>
    <t>3.1</t>
  </si>
  <si>
    <t>3.2</t>
  </si>
  <si>
    <t>3.2.1</t>
  </si>
  <si>
    <t>3.2.2</t>
  </si>
  <si>
    <t>3.2.3</t>
  </si>
  <si>
    <t>3.2.4</t>
  </si>
  <si>
    <t>3.2.5</t>
  </si>
  <si>
    <t>3.3</t>
  </si>
  <si>
    <t>3.4</t>
  </si>
  <si>
    <t>3.5</t>
  </si>
  <si>
    <t>3.5.1</t>
  </si>
  <si>
    <t>3.5.2</t>
  </si>
  <si>
    <t>3.6</t>
  </si>
  <si>
    <t>3.7</t>
  </si>
  <si>
    <t>Konten 461 bis 468</t>
  </si>
  <si>
    <t>Kontengruppe 47</t>
  </si>
  <si>
    <t>Sonstige Erträge</t>
  </si>
  <si>
    <t>Konto 600</t>
  </si>
  <si>
    <t>4.2.1</t>
  </si>
  <si>
    <t>4.1</t>
  </si>
  <si>
    <t>4.2</t>
  </si>
  <si>
    <t>4.2.2</t>
  </si>
  <si>
    <t>Privatrechtlich angestellte Mitarbeiterinnen und Mitarb.</t>
  </si>
  <si>
    <t>4.2.3</t>
  </si>
  <si>
    <t>4.2.4</t>
  </si>
  <si>
    <t>Konten 601 + 611 + 621</t>
  </si>
  <si>
    <t>Konten 602 + 612 + 622</t>
  </si>
  <si>
    <t>4.2.5</t>
  </si>
  <si>
    <t>7.3</t>
  </si>
  <si>
    <t>7.3.1</t>
  </si>
  <si>
    <t>7.3.2</t>
  </si>
  <si>
    <t>7.4</t>
  </si>
  <si>
    <t>1. - 3.</t>
  </si>
  <si>
    <t>4. - 7.</t>
  </si>
  <si>
    <t>Kontengruppe 74</t>
  </si>
  <si>
    <t>Kontengruppe 75</t>
  </si>
  <si>
    <t>Kontengruppe 67</t>
  </si>
  <si>
    <t>Außerordentliche Erträge</t>
  </si>
  <si>
    <t>Außerordentliche Aufwendungen</t>
  </si>
  <si>
    <t>Konten 692 + 693</t>
  </si>
  <si>
    <t>Konto 721</t>
  </si>
  <si>
    <t>Kontengruppe 81</t>
  </si>
  <si>
    <t>Kontengruppe 82</t>
  </si>
  <si>
    <t>Bezeichnung nach Nr. 14 DVO zu § 16 HHO</t>
  </si>
  <si>
    <t>Nr.</t>
  </si>
  <si>
    <t>Zwischensumme1 (Erträge)</t>
  </si>
  <si>
    <t>Zwischensumme2 (Aufwendungen)</t>
  </si>
  <si>
    <r>
      <t xml:space="preserve">Zwischenergebnis I </t>
    </r>
    <r>
      <rPr>
        <sz val="10"/>
        <rFont val="Arial"/>
        <family val="2"/>
      </rPr>
      <t>(Zwischensumme1 minus Zwischensumme2)</t>
    </r>
  </si>
  <si>
    <t>Kontengruppen 65/ 66</t>
  </si>
  <si>
    <t>Bestandsveränderungen, aktivierte Eigenleistungen</t>
  </si>
  <si>
    <t>Erträge aus Beteiligungen und Finanzanlagen</t>
  </si>
  <si>
    <t>3.5.3</t>
  </si>
  <si>
    <t>Zuwendungen für personenbezogene Hilfeleistungen zur Weiterleitung</t>
  </si>
  <si>
    <t>3.2.6</t>
  </si>
  <si>
    <t>Zuschüsse aus öffentlicher Förderung für Investitionen</t>
  </si>
  <si>
    <t>Konto 458</t>
  </si>
  <si>
    <t>Konto 561</t>
  </si>
  <si>
    <t>Konto 562</t>
  </si>
  <si>
    <t>Kontengruppe 49</t>
  </si>
  <si>
    <t>Konto 469, Kontengruppen 48/ 52/ 53/ 55/ 57/ 58</t>
  </si>
  <si>
    <t>Kontengruppen 40/ 41/ 42</t>
  </si>
  <si>
    <t>Konten 603, 604 + 613, 614 + 623, 624</t>
  </si>
  <si>
    <t>Konten 631 bis 635</t>
  </si>
  <si>
    <t>7.3.3</t>
  </si>
  <si>
    <t>Konto 761</t>
  </si>
  <si>
    <t>Konto 762</t>
  </si>
  <si>
    <t>Zuwendungen/ Hilfeleistungen für Personen</t>
  </si>
  <si>
    <t>Kontengruppe 50</t>
  </si>
  <si>
    <t>Kontengruppe 51</t>
  </si>
  <si>
    <t>Kontengruppe 59</t>
  </si>
  <si>
    <t>Kontengruppe 79</t>
  </si>
  <si>
    <t>Auflösung von Sonderposten und Verbindlichkeiten</t>
  </si>
  <si>
    <t>Abschreibungen auf Finanzanlagen und Forderungen</t>
  </si>
  <si>
    <t>Zuweisungen aus kirchlichem Bereich (ohne Abmangel)</t>
  </si>
  <si>
    <t>Zuschüsse aus öffentlichem Bereich (ohne Abmangel)</t>
  </si>
  <si>
    <t>Abmangelbeteiligung kirchlicher Bereich</t>
  </si>
  <si>
    <t>Kontengruppen 20 und 271</t>
  </si>
  <si>
    <t>Kontengruppen 30, 31 und 34</t>
  </si>
  <si>
    <t>Kontengruppen 32 und 33</t>
  </si>
  <si>
    <t>Kontengruppen 68/ 70/ 72 (ohne 721)/ 73/ 77/ 78</t>
  </si>
  <si>
    <t>entfällt</t>
  </si>
  <si>
    <t>Zinsen und ähnliche Erträge</t>
  </si>
  <si>
    <t>Kontengruppe 44 (ohne Nr. 3.1)</t>
  </si>
  <si>
    <t>Gliederung der Bilanzpositionen nach § 68 HHO.</t>
  </si>
  <si>
    <t>25.</t>
  </si>
  <si>
    <t>Abmangelbeteiligung öffentlicher Bereich</t>
  </si>
  <si>
    <t>3.3.1</t>
  </si>
  <si>
    <t>Konto 456</t>
  </si>
  <si>
    <t>3.3.2</t>
  </si>
  <si>
    <t>Zuschüsse aus nicht-öffentlichem Bereich (ohne Abmangel)</t>
  </si>
  <si>
    <t>Zuschüsse aus nicht-öffentlichen Förderungen für Investitionen</t>
  </si>
  <si>
    <t>Konto 459</t>
  </si>
  <si>
    <t>Zuschüsse aus nicht-öffentlichem Bereich</t>
  </si>
  <si>
    <t>Abmangelbeteiligung sonstiger Bereich</t>
  </si>
  <si>
    <t>Konten 456 + 459 (ohne Nr. 3.3)</t>
  </si>
  <si>
    <t>3.1.1</t>
  </si>
  <si>
    <t>3.1.2</t>
  </si>
  <si>
    <t>Zuweisungen aus kirchlicher Förderung für Investitionen</t>
  </si>
  <si>
    <t>Konto 449</t>
  </si>
  <si>
    <t>Kontengruppe 44 (ohne 449)</t>
  </si>
  <si>
    <t>26.</t>
  </si>
  <si>
    <t>27.</t>
  </si>
  <si>
    <t>Zuweisungen aus kirchlichem Bereich</t>
  </si>
  <si>
    <t>Sonstiger Personalaufwand, Honorare, Zeitarbeitskräfte</t>
  </si>
  <si>
    <t>Konten 636 bis 639 + 641, 642</t>
  </si>
  <si>
    <t>Gesamtertrag</t>
  </si>
  <si>
    <t>Gesamtaufwand</t>
  </si>
  <si>
    <t>Kontengruppe 45 (ohne 456,459, ohne Nr. 3.2)</t>
  </si>
  <si>
    <t>Pflichtrücklagen</t>
  </si>
  <si>
    <t>Sonstige Rücklagen</t>
  </si>
  <si>
    <t>Kontengruppe 21</t>
  </si>
  <si>
    <t>Finanzierung für Anlagen im Bau</t>
  </si>
  <si>
    <t>Kontengruppen 22 und 23 (ohne 239)</t>
  </si>
  <si>
    <t>Konto 239</t>
  </si>
  <si>
    <t>Ergebnis</t>
  </si>
  <si>
    <t xml:space="preserve">Plan </t>
  </si>
  <si>
    <t>Tätigkeitsbereich der Diakoniestation:</t>
  </si>
  <si>
    <t>Name der Kirchengemeinde</t>
  </si>
  <si>
    <t>Pfarrbezirksnummer (wenn bekannt)</t>
  </si>
  <si>
    <t>Kirchengemeinden:</t>
  </si>
  <si>
    <t>Angaben auf diesem Tabellenblatt "Tätigkeitsbereich" sind nur erforderlich, wenn sich Änderungen gegenüber der Erhebung aus dem Vorjahr ergeben haben.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</si>
</sst>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sz val="9"/>
      <color indexed="18"/>
      <name val="Arial"/>
      <family val="2"/>
    </font>
    <font>
      <sz val="9"/>
      <color indexed="16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rgb="FF00206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18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16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Fill="1"/>
    <xf numFmtId="4" fontId="10" fillId="2" borderId="1" xfId="0" applyNumberFormat="1" applyFont="1" applyFill="1" applyBorder="1" applyProtection="1">
      <protection locked="0"/>
    </xf>
    <xf numFmtId="4" fontId="10" fillId="2" borderId="2" xfId="0" applyNumberFormat="1" applyFont="1" applyFill="1" applyBorder="1" applyProtection="1">
      <protection locked="0"/>
    </xf>
    <xf numFmtId="4" fontId="10" fillId="2" borderId="3" xfId="0" applyNumberFormat="1" applyFont="1" applyFill="1" applyBorder="1" applyProtection="1">
      <protection locked="0"/>
    </xf>
    <xf numFmtId="4" fontId="10" fillId="2" borderId="4" xfId="0" applyNumberFormat="1" applyFont="1" applyFill="1" applyBorder="1" applyProtection="1">
      <protection locked="0"/>
    </xf>
    <xf numFmtId="4" fontId="10" fillId="2" borderId="5" xfId="0" applyNumberFormat="1" applyFont="1" applyFill="1" applyBorder="1" applyProtection="1">
      <protection locked="0"/>
    </xf>
    <xf numFmtId="0" fontId="8" fillId="0" borderId="0" xfId="0" applyFont="1" applyProtection="1"/>
    <xf numFmtId="0" fontId="1" fillId="0" borderId="0" xfId="0" applyFont="1" applyProtection="1"/>
    <xf numFmtId="0" fontId="6" fillId="0" borderId="0" xfId="0" applyFont="1" applyProtection="1"/>
    <xf numFmtId="0" fontId="1" fillId="0" borderId="0" xfId="0" applyFont="1" applyFill="1" applyProtection="1"/>
    <xf numFmtId="0" fontId="9" fillId="0" borderId="6" xfId="0" applyFont="1" applyBorder="1" applyProtection="1"/>
    <xf numFmtId="4" fontId="10" fillId="2" borderId="6" xfId="0" applyNumberFormat="1" applyFont="1" applyFill="1" applyBorder="1" applyProtection="1">
      <protection locked="0"/>
    </xf>
    <xf numFmtId="0" fontId="5" fillId="0" borderId="6" xfId="0" applyFont="1" applyBorder="1" applyProtection="1"/>
    <xf numFmtId="0" fontId="19" fillId="0" borderId="1" xfId="0" applyFont="1" applyBorder="1" applyProtection="1"/>
    <xf numFmtId="0" fontId="2" fillId="0" borderId="0" xfId="0" applyFont="1"/>
    <xf numFmtId="0" fontId="2" fillId="0" borderId="0" xfId="0" applyFont="1" applyFill="1"/>
    <xf numFmtId="0" fontId="2" fillId="0" borderId="0" xfId="0" quotePrefix="1" applyFont="1"/>
    <xf numFmtId="0" fontId="5" fillId="0" borderId="0" xfId="0" applyFont="1" applyFill="1" applyBorder="1" applyProtection="1"/>
    <xf numFmtId="0" fontId="6" fillId="0" borderId="0" xfId="0" applyFont="1" applyFill="1" applyProtection="1"/>
    <xf numFmtId="0" fontId="5" fillId="0" borderId="1" xfId="0" applyFont="1" applyFill="1" applyBorder="1" applyProtection="1"/>
    <xf numFmtId="0" fontId="11" fillId="0" borderId="0" xfId="0" applyFont="1" applyFill="1" applyAlignment="1">
      <alignment horizontal="left"/>
    </xf>
    <xf numFmtId="0" fontId="1" fillId="0" borderId="1" xfId="0" applyFont="1" applyFill="1" applyBorder="1" applyProtection="1"/>
    <xf numFmtId="0" fontId="1" fillId="0" borderId="0" xfId="0" applyFont="1" applyFill="1" applyBorder="1" applyProtection="1"/>
    <xf numFmtId="0" fontId="7" fillId="3" borderId="0" xfId="0" applyFont="1" applyFill="1" applyProtection="1"/>
    <xf numFmtId="0" fontId="0" fillId="3" borderId="0" xfId="0" applyFill="1" applyProtection="1"/>
    <xf numFmtId="0" fontId="7" fillId="0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49" fontId="22" fillId="0" borderId="7" xfId="0" applyNumberFormat="1" applyFont="1" applyFill="1" applyBorder="1" applyAlignment="1" applyProtection="1">
      <alignment horizontal="left"/>
    </xf>
    <xf numFmtId="0" fontId="15" fillId="0" borderId="7" xfId="0" applyFont="1" applyBorder="1" applyProtection="1"/>
    <xf numFmtId="0" fontId="19" fillId="0" borderId="7" xfId="0" applyFont="1" applyBorder="1" applyProtection="1"/>
    <xf numFmtId="4" fontId="15" fillId="0" borderId="7" xfId="0" applyNumberFormat="1" applyFont="1" applyBorder="1" applyProtection="1"/>
    <xf numFmtId="49" fontId="22" fillId="0" borderId="1" xfId="0" applyNumberFormat="1" applyFont="1" applyFill="1" applyBorder="1" applyAlignment="1" applyProtection="1">
      <alignment horizontal="left"/>
    </xf>
    <xf numFmtId="0" fontId="15" fillId="0" borderId="1" xfId="0" applyFont="1" applyBorder="1" applyProtection="1"/>
    <xf numFmtId="0" fontId="19" fillId="0" borderId="1" xfId="0" applyFont="1" applyFill="1" applyBorder="1" applyProtection="1"/>
    <xf numFmtId="4" fontId="15" fillId="0" borderId="8" xfId="0" applyNumberFormat="1" applyFont="1" applyFill="1" applyBorder="1" applyProtection="1"/>
    <xf numFmtId="0" fontId="15" fillId="0" borderId="1" xfId="0" applyFont="1" applyFill="1" applyBorder="1" applyProtection="1"/>
    <xf numFmtId="4" fontId="15" fillId="0" borderId="1" xfId="0" applyNumberFormat="1" applyFont="1" applyBorder="1" applyProtection="1"/>
    <xf numFmtId="4" fontId="15" fillId="0" borderId="1" xfId="0" applyNumberFormat="1" applyFont="1" applyFill="1" applyBorder="1" applyProtection="1"/>
    <xf numFmtId="49" fontId="22" fillId="4" borderId="1" xfId="0" applyNumberFormat="1" applyFont="1" applyFill="1" applyBorder="1" applyAlignment="1" applyProtection="1">
      <alignment horizontal="left"/>
    </xf>
    <xf numFmtId="0" fontId="15" fillId="4" borderId="1" xfId="0" applyFont="1" applyFill="1" applyBorder="1" applyProtection="1"/>
    <xf numFmtId="0" fontId="19" fillId="4" borderId="1" xfId="0" applyFont="1" applyFill="1" applyBorder="1" applyProtection="1"/>
    <xf numFmtId="4" fontId="15" fillId="4" borderId="1" xfId="0" applyNumberFormat="1" applyFont="1" applyFill="1" applyBorder="1" applyProtection="1"/>
    <xf numFmtId="49" fontId="23" fillId="0" borderId="1" xfId="0" applyNumberFormat="1" applyFont="1" applyFill="1" applyBorder="1" applyAlignment="1" applyProtection="1">
      <alignment horizontal="left"/>
    </xf>
    <xf numFmtId="0" fontId="16" fillId="0" borderId="1" xfId="0" applyFont="1" applyBorder="1" applyProtection="1"/>
    <xf numFmtId="0" fontId="20" fillId="0" borderId="1" xfId="0" applyFont="1" applyBorder="1" applyProtection="1"/>
    <xf numFmtId="4" fontId="16" fillId="0" borderId="1" xfId="0" applyNumberFormat="1" applyFont="1" applyBorder="1" applyProtection="1"/>
    <xf numFmtId="49" fontId="23" fillId="0" borderId="1" xfId="0" quotePrefix="1" applyNumberFormat="1" applyFont="1" applyFill="1" applyBorder="1" applyAlignment="1" applyProtection="1">
      <alignment horizontal="left"/>
    </xf>
    <xf numFmtId="4" fontId="16" fillId="0" borderId="1" xfId="0" applyNumberFormat="1" applyFont="1" applyFill="1" applyBorder="1" applyProtection="1"/>
    <xf numFmtId="0" fontId="16" fillId="0" borderId="1" xfId="0" applyFont="1" applyFill="1" applyBorder="1" applyProtection="1"/>
    <xf numFmtId="49" fontId="23" fillId="4" borderId="3" xfId="0" applyNumberFormat="1" applyFont="1" applyFill="1" applyBorder="1" applyAlignment="1" applyProtection="1">
      <alignment horizontal="left"/>
    </xf>
    <xf numFmtId="0" fontId="16" fillId="4" borderId="3" xfId="0" applyFont="1" applyFill="1" applyBorder="1" applyProtection="1"/>
    <xf numFmtId="0" fontId="20" fillId="4" borderId="3" xfId="0" applyFont="1" applyFill="1" applyBorder="1" applyProtection="1"/>
    <xf numFmtId="4" fontId="16" fillId="4" borderId="3" xfId="0" applyNumberFormat="1" applyFont="1" applyFill="1" applyBorder="1" applyProtection="1"/>
    <xf numFmtId="49" fontId="24" fillId="5" borderId="9" xfId="0" applyNumberFormat="1" applyFont="1" applyFill="1" applyBorder="1" applyAlignment="1" applyProtection="1">
      <alignment horizontal="left"/>
    </xf>
    <xf numFmtId="0" fontId="7" fillId="5" borderId="9" xfId="0" applyFont="1" applyFill="1" applyBorder="1" applyProtection="1"/>
    <xf numFmtId="0" fontId="21" fillId="5" borderId="9" xfId="0" applyFont="1" applyFill="1" applyBorder="1" applyProtection="1"/>
    <xf numFmtId="4" fontId="0" fillId="5" borderId="9" xfId="0" applyNumberFormat="1" applyFill="1" applyBorder="1" applyProtection="1"/>
    <xf numFmtId="49" fontId="22" fillId="0" borderId="1" xfId="0" applyNumberFormat="1" applyFont="1" applyBorder="1" applyAlignment="1" applyProtection="1">
      <alignment horizontal="left"/>
    </xf>
    <xf numFmtId="49" fontId="23" fillId="0" borderId="1" xfId="0" applyNumberFormat="1" applyFont="1" applyBorder="1" applyAlignment="1" applyProtection="1">
      <alignment horizontal="left"/>
    </xf>
    <xf numFmtId="49" fontId="23" fillId="0" borderId="3" xfId="0" applyNumberFormat="1" applyFont="1" applyBorder="1" applyAlignment="1" applyProtection="1">
      <alignment horizontal="left"/>
    </xf>
    <xf numFmtId="0" fontId="16" fillId="0" borderId="3" xfId="0" applyFont="1" applyBorder="1" applyProtection="1"/>
    <xf numFmtId="0" fontId="20" fillId="0" borderId="3" xfId="0" applyFont="1" applyBorder="1" applyProtection="1"/>
    <xf numFmtId="4" fontId="14" fillId="0" borderId="8" xfId="0" applyNumberFormat="1" applyFont="1" applyBorder="1" applyProtection="1"/>
    <xf numFmtId="4" fontId="14" fillId="0" borderId="10" xfId="0" applyNumberFormat="1" applyFont="1" applyBorder="1" applyProtection="1"/>
    <xf numFmtId="49" fontId="24" fillId="0" borderId="1" xfId="0" applyNumberFormat="1" applyFont="1" applyBorder="1" applyAlignment="1" applyProtection="1">
      <alignment horizontal="left"/>
    </xf>
    <xf numFmtId="0" fontId="12" fillId="0" borderId="1" xfId="0" applyFont="1" applyBorder="1" applyProtection="1"/>
    <xf numFmtId="0" fontId="21" fillId="0" borderId="1" xfId="0" applyFont="1" applyBorder="1" applyProtection="1"/>
    <xf numFmtId="4" fontId="14" fillId="0" borderId="11" xfId="0" applyNumberFormat="1" applyFont="1" applyBorder="1" applyProtection="1"/>
    <xf numFmtId="49" fontId="22" fillId="0" borderId="12" xfId="0" applyNumberFormat="1" applyFont="1" applyBorder="1" applyAlignment="1" applyProtection="1">
      <alignment horizontal="left"/>
    </xf>
    <xf numFmtId="0" fontId="15" fillId="0" borderId="12" xfId="0" applyFont="1" applyFill="1" applyBorder="1" applyProtection="1"/>
    <xf numFmtId="0" fontId="19" fillId="0" borderId="12" xfId="0" applyFont="1" applyBorder="1" applyProtection="1"/>
    <xf numFmtId="49" fontId="22" fillId="0" borderId="13" xfId="0" applyNumberFormat="1" applyFont="1" applyBorder="1" applyAlignment="1" applyProtection="1">
      <alignment horizontal="left"/>
    </xf>
    <xf numFmtId="0" fontId="15" fillId="0" borderId="13" xfId="0" applyFont="1" applyFill="1" applyBorder="1" applyProtection="1"/>
    <xf numFmtId="0" fontId="19" fillId="0" borderId="13" xfId="0" applyFont="1" applyBorder="1" applyProtection="1"/>
    <xf numFmtId="4" fontId="7" fillId="5" borderId="9" xfId="0" applyNumberFormat="1" applyFont="1" applyFill="1" applyBorder="1" applyProtection="1"/>
    <xf numFmtId="0" fontId="17" fillId="0" borderId="1" xfId="0" applyFont="1" applyBorder="1" applyProtection="1"/>
    <xf numFmtId="0" fontId="18" fillId="0" borderId="3" xfId="0" applyFont="1" applyBorder="1" applyProtection="1"/>
    <xf numFmtId="4" fontId="0" fillId="5" borderId="14" xfId="0" applyNumberFormat="1" applyFill="1" applyBorder="1" applyProtection="1"/>
    <xf numFmtId="0" fontId="0" fillId="0" borderId="0" xfId="0" applyProtection="1"/>
    <xf numFmtId="0" fontId="25" fillId="5" borderId="0" xfId="0" applyFont="1" applyFill="1" applyProtection="1"/>
    <xf numFmtId="4" fontId="25" fillId="5" borderId="0" xfId="0" applyNumberFormat="1" applyFont="1" applyFill="1" applyProtection="1"/>
    <xf numFmtId="0" fontId="6" fillId="2" borderId="1" xfId="0" applyFont="1" applyFill="1" applyBorder="1" applyProtection="1">
      <protection locked="0"/>
    </xf>
    <xf numFmtId="4" fontId="15" fillId="2" borderId="1" xfId="0" applyNumberFormat="1" applyFont="1" applyFill="1" applyBorder="1" applyProtection="1">
      <protection locked="0"/>
    </xf>
    <xf numFmtId="4" fontId="16" fillId="2" borderId="1" xfId="0" applyNumberFormat="1" applyFont="1" applyFill="1" applyBorder="1" applyProtection="1">
      <protection locked="0"/>
    </xf>
    <xf numFmtId="4" fontId="16" fillId="2" borderId="3" xfId="0" applyNumberFormat="1" applyFont="1" applyFill="1" applyBorder="1" applyProtection="1">
      <protection locked="0"/>
    </xf>
    <xf numFmtId="4" fontId="15" fillId="2" borderId="12" xfId="0" applyNumberFormat="1" applyFont="1" applyFill="1" applyBorder="1" applyProtection="1">
      <protection locked="0"/>
    </xf>
    <xf numFmtId="4" fontId="15" fillId="2" borderId="13" xfId="0" applyNumberFormat="1" applyFont="1" applyFill="1" applyBorder="1" applyProtection="1">
      <protection locked="0"/>
    </xf>
    <xf numFmtId="4" fontId="17" fillId="2" borderId="1" xfId="0" applyNumberFormat="1" applyFont="1" applyFill="1" applyBorder="1" applyProtection="1">
      <protection locked="0"/>
    </xf>
    <xf numFmtId="4" fontId="18" fillId="2" borderId="3" xfId="0" applyNumberFormat="1" applyFont="1" applyFill="1" applyBorder="1" applyProtection="1">
      <protection locked="0"/>
    </xf>
    <xf numFmtId="0" fontId="7" fillId="0" borderId="15" xfId="0" applyFont="1" applyBorder="1" applyProtection="1"/>
    <xf numFmtId="0" fontId="0" fillId="0" borderId="16" xfId="0" applyBorder="1" applyProtection="1"/>
    <xf numFmtId="0" fontId="0" fillId="0" borderId="17" xfId="0" applyBorder="1" applyProtection="1"/>
    <xf numFmtId="0" fontId="10" fillId="0" borderId="18" xfId="0" applyFont="1" applyBorder="1" applyProtection="1"/>
    <xf numFmtId="0" fontId="12" fillId="6" borderId="19" xfId="0" applyFont="1" applyFill="1" applyBorder="1" applyProtection="1"/>
    <xf numFmtId="0" fontId="12" fillId="6" borderId="20" xfId="0" applyFont="1" applyFill="1" applyBorder="1" applyProtection="1"/>
    <xf numFmtId="0" fontId="12" fillId="6" borderId="21" xfId="0" applyFont="1" applyFill="1" applyBorder="1" applyProtection="1"/>
    <xf numFmtId="0" fontId="10" fillId="0" borderId="7" xfId="0" applyFont="1" applyBorder="1" applyProtection="1"/>
    <xf numFmtId="0" fontId="10" fillId="0" borderId="2" xfId="0" applyFont="1" applyBorder="1" applyProtection="1"/>
    <xf numFmtId="4" fontId="10" fillId="0" borderId="2" xfId="0" applyNumberFormat="1" applyFont="1" applyBorder="1" applyProtection="1"/>
    <xf numFmtId="0" fontId="12" fillId="6" borderId="22" xfId="0" applyFont="1" applyFill="1" applyBorder="1" applyProtection="1"/>
    <xf numFmtId="0" fontId="12" fillId="6" borderId="23" xfId="0" applyFont="1" applyFill="1" applyBorder="1" applyProtection="1"/>
    <xf numFmtId="0" fontId="12" fillId="6" borderId="24" xfId="0" applyFont="1" applyFill="1" applyBorder="1" applyProtection="1"/>
    <xf numFmtId="0" fontId="10" fillId="0" borderId="1" xfId="0" applyFont="1" applyBorder="1" applyProtection="1"/>
    <xf numFmtId="0" fontId="12" fillId="6" borderId="25" xfId="0" applyFont="1" applyFill="1" applyBorder="1" applyProtection="1"/>
    <xf numFmtId="0" fontId="12" fillId="6" borderId="26" xfId="0" applyFont="1" applyFill="1" applyBorder="1" applyProtection="1"/>
    <xf numFmtId="0" fontId="12" fillId="6" borderId="27" xfId="0" applyFont="1" applyFill="1" applyBorder="1" applyProtection="1"/>
    <xf numFmtId="0" fontId="10" fillId="0" borderId="3" xfId="0" applyFont="1" applyBorder="1" applyProtection="1"/>
    <xf numFmtId="4" fontId="10" fillId="0" borderId="7" xfId="0" applyNumberFormat="1" applyFont="1" applyBorder="1" applyProtection="1"/>
    <xf numFmtId="4" fontId="10" fillId="0" borderId="1" xfId="0" applyNumberFormat="1" applyFont="1" applyBorder="1" applyProtection="1"/>
    <xf numFmtId="0" fontId="12" fillId="6" borderId="15" xfId="0" applyFont="1" applyFill="1" applyBorder="1" applyProtection="1"/>
    <xf numFmtId="0" fontId="12" fillId="6" borderId="28" xfId="0" applyFont="1" applyFill="1" applyBorder="1" applyProtection="1"/>
    <xf numFmtId="0" fontId="12" fillId="6" borderId="29" xfId="0" applyFont="1" applyFill="1" applyBorder="1" applyProtection="1"/>
    <xf numFmtId="0" fontId="21" fillId="0" borderId="6" xfId="0" applyFont="1" applyBorder="1" applyProtection="1"/>
    <xf numFmtId="0" fontId="12" fillId="6" borderId="30" xfId="0" applyFont="1" applyFill="1" applyBorder="1" applyProtection="1"/>
    <xf numFmtId="0" fontId="12" fillId="6" borderId="31" xfId="0" applyFont="1" applyFill="1" applyBorder="1" applyProtection="1"/>
    <xf numFmtId="0" fontId="12" fillId="6" borderId="32" xfId="0" applyFont="1" applyFill="1" applyBorder="1" applyProtection="1"/>
    <xf numFmtId="0" fontId="10" fillId="0" borderId="33" xfId="0" applyFont="1" applyBorder="1" applyProtection="1"/>
    <xf numFmtId="0" fontId="12" fillId="0" borderId="34" xfId="0" applyFont="1" applyFill="1" applyBorder="1" applyProtection="1"/>
    <xf numFmtId="0" fontId="12" fillId="0" borderId="35" xfId="0" applyFont="1" applyFill="1" applyBorder="1" applyProtection="1"/>
    <xf numFmtId="0" fontId="9" fillId="0" borderId="36" xfId="0" applyFont="1" applyBorder="1" applyProtection="1"/>
    <xf numFmtId="0" fontId="9" fillId="0" borderId="9" xfId="0" applyFont="1" applyBorder="1" applyProtection="1"/>
    <xf numFmtId="4" fontId="9" fillId="0" borderId="37" xfId="0" applyNumberFormat="1" applyFont="1" applyBorder="1" applyProtection="1"/>
    <xf numFmtId="0" fontId="12" fillId="0" borderId="0" xfId="0" applyFont="1" applyFill="1" applyBorder="1" applyProtection="1"/>
    <xf numFmtId="0" fontId="9" fillId="0" borderId="0" xfId="0" applyFont="1" applyFill="1" applyBorder="1" applyProtection="1"/>
    <xf numFmtId="0" fontId="10" fillId="0" borderId="0" xfId="0" applyFont="1" applyFill="1" applyBorder="1" applyProtection="1"/>
    <xf numFmtId="0" fontId="10" fillId="0" borderId="38" xfId="0" applyFont="1" applyFill="1" applyBorder="1" applyProtection="1"/>
    <xf numFmtId="0" fontId="0" fillId="0" borderId="0" xfId="0" applyFill="1" applyBorder="1" applyProtection="1"/>
    <xf numFmtId="0" fontId="12" fillId="0" borderId="16" xfId="0" applyFont="1" applyFill="1" applyBorder="1" applyProtection="1"/>
    <xf numFmtId="0" fontId="10" fillId="0" borderId="29" xfId="0" applyFont="1" applyFill="1" applyBorder="1" applyProtection="1"/>
    <xf numFmtId="0" fontId="12" fillId="6" borderId="39" xfId="0" applyFont="1" applyFill="1" applyBorder="1" applyProtection="1"/>
    <xf numFmtId="0" fontId="21" fillId="0" borderId="33" xfId="0" applyFont="1" applyBorder="1" applyProtection="1"/>
    <xf numFmtId="0" fontId="13" fillId="0" borderId="0" xfId="0" applyFont="1" applyProtection="1"/>
    <xf numFmtId="0" fontId="10" fillId="0" borderId="5" xfId="0" applyFont="1" applyBorder="1" applyProtection="1"/>
    <xf numFmtId="4" fontId="10" fillId="0" borderId="33" xfId="0" applyNumberFormat="1" applyFont="1" applyFill="1" applyBorder="1" applyProtection="1"/>
    <xf numFmtId="0" fontId="21" fillId="0" borderId="3" xfId="0" applyFont="1" applyBorder="1" applyProtection="1"/>
    <xf numFmtId="0" fontId="10" fillId="0" borderId="6" xfId="0" applyFont="1" applyBorder="1" applyProtection="1"/>
    <xf numFmtId="0" fontId="12" fillId="6" borderId="40" xfId="0" applyFont="1" applyFill="1" applyBorder="1" applyProtection="1"/>
    <xf numFmtId="0" fontId="12" fillId="6" borderId="41" xfId="0" applyFont="1" applyFill="1" applyBorder="1" applyProtection="1"/>
    <xf numFmtId="0" fontId="10" fillId="0" borderId="4" xfId="0" applyFont="1" applyBorder="1" applyProtection="1"/>
    <xf numFmtId="0" fontId="7" fillId="0" borderId="34" xfId="0" applyFont="1" applyFill="1" applyBorder="1" applyProtection="1"/>
    <xf numFmtId="0" fontId="0" fillId="0" borderId="35" xfId="0" applyFill="1" applyBorder="1" applyProtection="1"/>
    <xf numFmtId="4" fontId="9" fillId="0" borderId="9" xfId="0" applyNumberFormat="1" applyFont="1" applyBorder="1" applyProtection="1"/>
    <xf numFmtId="0" fontId="10" fillId="0" borderId="0" xfId="0" applyFont="1" applyProtection="1"/>
    <xf numFmtId="0" fontId="0" fillId="6" borderId="0" xfId="0" applyFill="1" applyBorder="1" applyProtection="1"/>
    <xf numFmtId="0" fontId="0" fillId="6" borderId="0" xfId="0" applyFill="1" applyProtection="1"/>
    <xf numFmtId="0" fontId="10" fillId="6" borderId="0" xfId="0" applyFont="1" applyFill="1" applyProtection="1"/>
    <xf numFmtId="4" fontId="21" fillId="2" borderId="33" xfId="0" applyNumberFormat="1" applyFont="1" applyFill="1" applyBorder="1" applyProtection="1">
      <protection locked="0"/>
    </xf>
    <xf numFmtId="4" fontId="10" fillId="0" borderId="1" xfId="0" applyNumberFormat="1" applyFont="1" applyFill="1" applyBorder="1" applyProtection="1">
      <protection locked="0"/>
    </xf>
    <xf numFmtId="0" fontId="24" fillId="0" borderId="6" xfId="0" applyFont="1" applyBorder="1" applyProtection="1"/>
    <xf numFmtId="4" fontId="15" fillId="7" borderId="1" xfId="0" applyNumberFormat="1" applyFont="1" applyFill="1" applyBorder="1" applyProtection="1">
      <protection locked="0"/>
    </xf>
    <xf numFmtId="4" fontId="16" fillId="7" borderId="13" xfId="0" applyNumberFormat="1" applyFont="1" applyFill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1" xfId="0" applyFont="1" applyBorder="1" applyProtection="1"/>
    <xf numFmtId="0" fontId="1" fillId="0" borderId="1" xfId="0" applyFont="1" applyBorder="1" applyProtection="1"/>
    <xf numFmtId="0" fontId="26" fillId="7" borderId="1" xfId="0" applyFont="1" applyFill="1" applyBorder="1" applyAlignment="1" applyProtection="1">
      <alignment horizontal="center" vertical="center"/>
      <protection locked="0"/>
    </xf>
    <xf numFmtId="0" fontId="24" fillId="0" borderId="6" xfId="0" applyFont="1" applyBorder="1" applyProtection="1">
      <protection locked="0"/>
    </xf>
    <xf numFmtId="0" fontId="1" fillId="0" borderId="0" xfId="0" applyFont="1"/>
    <xf numFmtId="0" fontId="0" fillId="7" borderId="42" xfId="0" applyFill="1" applyBorder="1"/>
    <xf numFmtId="0" fontId="1" fillId="7" borderId="42" xfId="0" applyFont="1" applyFill="1" applyBorder="1"/>
    <xf numFmtId="0" fontId="1" fillId="0" borderId="12" xfId="0" applyFont="1" applyBorder="1"/>
    <xf numFmtId="0" fontId="1" fillId="7" borderId="1" xfId="0" applyFont="1" applyFill="1" applyBorder="1"/>
    <xf numFmtId="0" fontId="0" fillId="7" borderId="1" xfId="0" applyFill="1" applyBorder="1"/>
    <xf numFmtId="0" fontId="27" fillId="8" borderId="0" xfId="0" applyFont="1" applyFill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3">
    <dxf>
      <font>
        <b/>
        <i val="0"/>
        <condense val="0"/>
        <extend val="0"/>
        <color indexed="10"/>
      </font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mruColors>
      <color rgb="FFCCFFCC"/>
      <color rgb="FF99FFCC"/>
      <color rgb="FF008080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0"/>
  <sheetViews>
    <sheetView tabSelected="1" zoomScaleNormal="100" workbookViewId="0">
      <selection activeCell="G7" sqref="G7"/>
    </sheetView>
  </sheetViews>
  <sheetFormatPr baseColWidth="10" defaultRowHeight="13.2" x14ac:dyDescent="0.25"/>
  <cols>
    <col min="1" max="1" width="5.6640625" customWidth="1"/>
    <col min="2" max="2" width="58.6640625" customWidth="1"/>
    <col min="3" max="3" width="36.88671875" customWidth="1"/>
    <col min="4" max="5" width="15.6640625" customWidth="1"/>
    <col min="6" max="6" width="11" style="15"/>
  </cols>
  <sheetData>
    <row r="1" spans="1:7" s="8" customFormat="1" x14ac:dyDescent="0.25">
      <c r="A1" s="7" t="s">
        <v>1</v>
      </c>
    </row>
    <row r="2" spans="1:7" s="8" customFormat="1" x14ac:dyDescent="0.25">
      <c r="A2" s="7" t="s">
        <v>47</v>
      </c>
    </row>
    <row r="3" spans="1:7" s="8" customFormat="1" ht="4.8" customHeight="1" x14ac:dyDescent="0.25"/>
    <row r="4" spans="1:7" s="8" customFormat="1" ht="18" customHeight="1" x14ac:dyDescent="0.25">
      <c r="A4" s="20" t="s">
        <v>2</v>
      </c>
      <c r="B4" s="22"/>
      <c r="C4" s="83"/>
      <c r="D4" s="9" t="str">
        <f>IF(AND(C4="",D$74&lt;&gt;0),"Eintragung in C4 fehlt","")</f>
        <v/>
      </c>
      <c r="F4" s="154" t="s">
        <v>254</v>
      </c>
      <c r="G4" s="156">
        <v>2013</v>
      </c>
    </row>
    <row r="5" spans="1:7" s="8" customFormat="1" ht="5.25" customHeight="1" x14ac:dyDescent="0.25">
      <c r="A5" s="10"/>
      <c r="B5" s="10"/>
      <c r="C5" s="9"/>
      <c r="D5" s="9"/>
      <c r="F5" s="155"/>
      <c r="G5" s="155"/>
    </row>
    <row r="6" spans="1:7" s="8" customFormat="1" ht="18" customHeight="1" x14ac:dyDescent="0.25">
      <c r="A6" s="20" t="s">
        <v>0</v>
      </c>
      <c r="B6" s="22"/>
      <c r="C6" s="83"/>
      <c r="D6" s="9" t="str">
        <f>IF(AND(C6="",D$74&lt;&gt;0),"Eintragung in C6 fehlt","")</f>
        <v/>
      </c>
      <c r="F6" s="154" t="s">
        <v>255</v>
      </c>
      <c r="G6" s="156">
        <v>2015</v>
      </c>
    </row>
    <row r="7" spans="1:7" s="10" customFormat="1" ht="4.8" customHeight="1" x14ac:dyDescent="0.25">
      <c r="A7" s="18"/>
      <c r="B7" s="23"/>
      <c r="C7" s="19"/>
    </row>
    <row r="8" spans="1:7" s="1" customFormat="1" x14ac:dyDescent="0.25">
      <c r="A8" s="24" t="s">
        <v>71</v>
      </c>
      <c r="B8" s="25"/>
      <c r="C8" s="25"/>
      <c r="D8" s="25"/>
      <c r="E8" s="25"/>
      <c r="F8" s="16"/>
    </row>
    <row r="9" spans="1:7" s="1" customFormat="1" x14ac:dyDescent="0.25">
      <c r="A9" s="26"/>
      <c r="B9" s="27"/>
      <c r="C9" s="27"/>
      <c r="D9" s="28" t="s">
        <v>8</v>
      </c>
      <c r="E9" s="28" t="s">
        <v>8</v>
      </c>
      <c r="F9" s="21"/>
    </row>
    <row r="10" spans="1:7" ht="13.8" thickBot="1" x14ac:dyDescent="0.3">
      <c r="A10" s="11" t="s">
        <v>184</v>
      </c>
      <c r="B10" s="13" t="s">
        <v>183</v>
      </c>
      <c r="C10" s="13" t="s">
        <v>5</v>
      </c>
      <c r="D10" s="153" t="str">
        <f>"Ergebnis " &amp;TEXT($G$4,"####")</f>
        <v>Ergebnis 2013</v>
      </c>
      <c r="E10" s="153" t="str">
        <f>"Plan " &amp;TEXT($G$6,"####")</f>
        <v>Plan 2015</v>
      </c>
    </row>
    <row r="11" spans="1:7" x14ac:dyDescent="0.25">
      <c r="A11" s="29" t="s">
        <v>34</v>
      </c>
      <c r="B11" s="30" t="s">
        <v>72</v>
      </c>
      <c r="C11" s="31"/>
      <c r="D11" s="32">
        <f>D15</f>
        <v>0</v>
      </c>
      <c r="E11" s="32">
        <f>E15</f>
        <v>0</v>
      </c>
      <c r="F11" s="17"/>
    </row>
    <row r="12" spans="1:7" x14ac:dyDescent="0.25">
      <c r="A12" s="33" t="s">
        <v>130</v>
      </c>
      <c r="B12" s="34" t="s">
        <v>73</v>
      </c>
      <c r="C12" s="35" t="s">
        <v>220</v>
      </c>
      <c r="D12" s="36"/>
      <c r="E12" s="36"/>
    </row>
    <row r="13" spans="1:7" x14ac:dyDescent="0.25">
      <c r="A13" s="33" t="s">
        <v>132</v>
      </c>
      <c r="B13" s="37" t="s">
        <v>74</v>
      </c>
      <c r="C13" s="35" t="s">
        <v>220</v>
      </c>
      <c r="D13" s="36"/>
      <c r="E13" s="36"/>
    </row>
    <row r="14" spans="1:7" x14ac:dyDescent="0.25">
      <c r="A14" s="33" t="s">
        <v>133</v>
      </c>
      <c r="B14" s="37" t="s">
        <v>75</v>
      </c>
      <c r="C14" s="35" t="s">
        <v>220</v>
      </c>
      <c r="D14" s="36"/>
      <c r="E14" s="36"/>
    </row>
    <row r="15" spans="1:7" x14ac:dyDescent="0.25">
      <c r="A15" s="33" t="s">
        <v>131</v>
      </c>
      <c r="B15" s="37" t="s">
        <v>3</v>
      </c>
      <c r="C15" s="35" t="s">
        <v>200</v>
      </c>
      <c r="D15" s="84"/>
      <c r="E15" s="84"/>
    </row>
    <row r="16" spans="1:7" x14ac:dyDescent="0.25">
      <c r="A16" s="33" t="s">
        <v>35</v>
      </c>
      <c r="B16" s="37" t="s">
        <v>189</v>
      </c>
      <c r="C16" s="14" t="s">
        <v>134</v>
      </c>
      <c r="D16" s="84"/>
      <c r="E16" s="84"/>
    </row>
    <row r="17" spans="1:5" x14ac:dyDescent="0.25">
      <c r="A17" s="33" t="s">
        <v>36</v>
      </c>
      <c r="B17" s="37" t="s">
        <v>76</v>
      </c>
      <c r="C17" s="14"/>
      <c r="D17" s="38">
        <f>D18+D21+D28+D31+D32+D36+D37</f>
        <v>0</v>
      </c>
      <c r="E17" s="38">
        <f>E18+E21+E28+E31+E32+E36+E37</f>
        <v>0</v>
      </c>
    </row>
    <row r="18" spans="1:5" x14ac:dyDescent="0.25">
      <c r="A18" s="33" t="s">
        <v>140</v>
      </c>
      <c r="B18" s="37" t="s">
        <v>213</v>
      </c>
      <c r="C18" s="14"/>
      <c r="D18" s="39">
        <f>D19+D20</f>
        <v>0</v>
      </c>
      <c r="E18" s="39">
        <f>E19+E20</f>
        <v>0</v>
      </c>
    </row>
    <row r="19" spans="1:5" x14ac:dyDescent="0.25">
      <c r="A19" s="33" t="s">
        <v>235</v>
      </c>
      <c r="B19" s="37" t="s">
        <v>242</v>
      </c>
      <c r="C19" s="14" t="s">
        <v>239</v>
      </c>
      <c r="D19" s="84"/>
      <c r="E19" s="84"/>
    </row>
    <row r="20" spans="1:5" x14ac:dyDescent="0.25">
      <c r="A20" s="33" t="s">
        <v>236</v>
      </c>
      <c r="B20" s="37" t="s">
        <v>237</v>
      </c>
      <c r="C20" s="14" t="s">
        <v>238</v>
      </c>
      <c r="D20" s="84"/>
      <c r="E20" s="84"/>
    </row>
    <row r="21" spans="1:5" x14ac:dyDescent="0.25">
      <c r="A21" s="33" t="s">
        <v>141</v>
      </c>
      <c r="B21" s="37" t="s">
        <v>214</v>
      </c>
      <c r="C21" s="14"/>
      <c r="D21" s="39">
        <f>D22+D23+D24+D25+D26+D27</f>
        <v>0</v>
      </c>
      <c r="E21" s="39">
        <f>E22+E23+E24+E25+E26+E27</f>
        <v>0</v>
      </c>
    </row>
    <row r="22" spans="1:5" x14ac:dyDescent="0.25">
      <c r="A22" s="33" t="s">
        <v>142</v>
      </c>
      <c r="B22" s="37" t="s">
        <v>77</v>
      </c>
      <c r="C22" s="14" t="s">
        <v>139</v>
      </c>
      <c r="D22" s="84"/>
      <c r="E22" s="84"/>
    </row>
    <row r="23" spans="1:5" x14ac:dyDescent="0.25">
      <c r="A23" s="33" t="s">
        <v>143</v>
      </c>
      <c r="B23" s="37" t="s">
        <v>78</v>
      </c>
      <c r="C23" s="14" t="s">
        <v>138</v>
      </c>
      <c r="D23" s="84"/>
      <c r="E23" s="84"/>
    </row>
    <row r="24" spans="1:5" x14ac:dyDescent="0.25">
      <c r="A24" s="33" t="s">
        <v>144</v>
      </c>
      <c r="B24" s="37" t="s">
        <v>79</v>
      </c>
      <c r="C24" s="14" t="s">
        <v>137</v>
      </c>
      <c r="D24" s="84"/>
      <c r="E24" s="84"/>
    </row>
    <row r="25" spans="1:5" x14ac:dyDescent="0.25">
      <c r="A25" s="33" t="s">
        <v>145</v>
      </c>
      <c r="B25" s="37" t="s">
        <v>80</v>
      </c>
      <c r="C25" s="14" t="s">
        <v>136</v>
      </c>
      <c r="D25" s="84"/>
      <c r="E25" s="84"/>
    </row>
    <row r="26" spans="1:5" x14ac:dyDescent="0.25">
      <c r="A26" s="33" t="s">
        <v>146</v>
      </c>
      <c r="B26" s="37" t="s">
        <v>81</v>
      </c>
      <c r="C26" s="14" t="s">
        <v>135</v>
      </c>
      <c r="D26" s="84"/>
      <c r="E26" s="84"/>
    </row>
    <row r="27" spans="1:5" x14ac:dyDescent="0.25">
      <c r="A27" s="33" t="s">
        <v>193</v>
      </c>
      <c r="B27" s="37" t="s">
        <v>194</v>
      </c>
      <c r="C27" s="14" t="s">
        <v>195</v>
      </c>
      <c r="D27" s="84"/>
      <c r="E27" s="84"/>
    </row>
    <row r="28" spans="1:5" x14ac:dyDescent="0.25">
      <c r="A28" s="33" t="s">
        <v>147</v>
      </c>
      <c r="B28" s="34" t="s">
        <v>229</v>
      </c>
      <c r="C28" s="14"/>
      <c r="D28" s="39">
        <f>D29+D30</f>
        <v>0</v>
      </c>
      <c r="E28" s="39">
        <f>E29+E30</f>
        <v>0</v>
      </c>
    </row>
    <row r="29" spans="1:5" x14ac:dyDescent="0.25">
      <c r="A29" s="33" t="s">
        <v>226</v>
      </c>
      <c r="B29" s="34" t="s">
        <v>232</v>
      </c>
      <c r="C29" s="14" t="s">
        <v>227</v>
      </c>
      <c r="D29" s="84"/>
      <c r="E29" s="84"/>
    </row>
    <row r="30" spans="1:5" x14ac:dyDescent="0.25">
      <c r="A30" s="33" t="s">
        <v>228</v>
      </c>
      <c r="B30" s="34" t="s">
        <v>230</v>
      </c>
      <c r="C30" s="14" t="s">
        <v>231</v>
      </c>
      <c r="D30" s="84"/>
      <c r="E30" s="84"/>
    </row>
    <row r="31" spans="1:5" x14ac:dyDescent="0.25">
      <c r="A31" s="33" t="s">
        <v>148</v>
      </c>
      <c r="B31" s="34" t="s">
        <v>82</v>
      </c>
      <c r="C31" s="14" t="s">
        <v>154</v>
      </c>
      <c r="D31" s="84"/>
      <c r="E31" s="84"/>
    </row>
    <row r="32" spans="1:5" x14ac:dyDescent="0.25">
      <c r="A32" s="33" t="s">
        <v>149</v>
      </c>
      <c r="B32" s="34" t="s">
        <v>83</v>
      </c>
      <c r="C32" s="14"/>
      <c r="D32" s="39">
        <f>D33+D34+D35</f>
        <v>0</v>
      </c>
      <c r="E32" s="39">
        <f>E33+E34+E35</f>
        <v>0</v>
      </c>
    </row>
    <row r="33" spans="1:5" x14ac:dyDescent="0.25">
      <c r="A33" s="33" t="s">
        <v>150</v>
      </c>
      <c r="B33" s="34" t="s">
        <v>84</v>
      </c>
      <c r="C33" s="14" t="s">
        <v>196</v>
      </c>
      <c r="D33" s="84"/>
      <c r="E33" s="84"/>
    </row>
    <row r="34" spans="1:5" x14ac:dyDescent="0.25">
      <c r="A34" s="33" t="s">
        <v>151</v>
      </c>
      <c r="B34" s="37" t="s">
        <v>85</v>
      </c>
      <c r="C34" s="14" t="s">
        <v>197</v>
      </c>
      <c r="D34" s="84"/>
      <c r="E34" s="84"/>
    </row>
    <row r="35" spans="1:5" x14ac:dyDescent="0.25">
      <c r="A35" s="33" t="s">
        <v>191</v>
      </c>
      <c r="B35" s="37" t="s">
        <v>192</v>
      </c>
      <c r="C35" s="35" t="s">
        <v>155</v>
      </c>
      <c r="D35" s="84"/>
      <c r="E35" s="84"/>
    </row>
    <row r="36" spans="1:5" x14ac:dyDescent="0.25">
      <c r="A36" s="33" t="s">
        <v>152</v>
      </c>
      <c r="B36" s="37" t="s">
        <v>211</v>
      </c>
      <c r="C36" s="14" t="s">
        <v>198</v>
      </c>
      <c r="D36" s="84"/>
      <c r="E36" s="84"/>
    </row>
    <row r="37" spans="1:5" x14ac:dyDescent="0.25">
      <c r="A37" s="33" t="s">
        <v>153</v>
      </c>
      <c r="B37" s="34" t="s">
        <v>156</v>
      </c>
      <c r="C37" s="14" t="s">
        <v>199</v>
      </c>
      <c r="D37" s="84"/>
      <c r="E37" s="84"/>
    </row>
    <row r="38" spans="1:5" x14ac:dyDescent="0.25">
      <c r="A38" s="40" t="s">
        <v>172</v>
      </c>
      <c r="B38" s="41" t="s">
        <v>185</v>
      </c>
      <c r="C38" s="42"/>
      <c r="D38" s="43">
        <f>D11+D16+D17</f>
        <v>0</v>
      </c>
      <c r="E38" s="43">
        <f>E11+E16+E17</f>
        <v>0</v>
      </c>
    </row>
    <row r="39" spans="1:5" x14ac:dyDescent="0.25">
      <c r="A39" s="44" t="s">
        <v>37</v>
      </c>
      <c r="B39" s="45" t="s">
        <v>86</v>
      </c>
      <c r="C39" s="46"/>
      <c r="D39" s="47">
        <f>D40+D41</f>
        <v>0</v>
      </c>
      <c r="E39" s="47">
        <f>E40+E41</f>
        <v>0</v>
      </c>
    </row>
    <row r="40" spans="1:5" x14ac:dyDescent="0.25">
      <c r="A40" s="44" t="s">
        <v>159</v>
      </c>
      <c r="B40" s="45" t="s">
        <v>87</v>
      </c>
      <c r="C40" s="46" t="s">
        <v>157</v>
      </c>
      <c r="D40" s="85"/>
      <c r="E40" s="85"/>
    </row>
    <row r="41" spans="1:5" x14ac:dyDescent="0.25">
      <c r="A41" s="44" t="s">
        <v>160</v>
      </c>
      <c r="B41" s="45" t="s">
        <v>88</v>
      </c>
      <c r="C41" s="46"/>
      <c r="D41" s="47">
        <f>SUM(D42:D46)</f>
        <v>0</v>
      </c>
      <c r="E41" s="47">
        <f>SUM(E42:E46)</f>
        <v>0</v>
      </c>
    </row>
    <row r="42" spans="1:5" x14ac:dyDescent="0.25">
      <c r="A42" s="44" t="s">
        <v>158</v>
      </c>
      <c r="B42" s="45" t="s">
        <v>89</v>
      </c>
      <c r="C42" s="46" t="s">
        <v>165</v>
      </c>
      <c r="D42" s="85"/>
      <c r="E42" s="85"/>
    </row>
    <row r="43" spans="1:5" x14ac:dyDescent="0.25">
      <c r="A43" s="44" t="s">
        <v>161</v>
      </c>
      <c r="B43" s="45" t="s">
        <v>90</v>
      </c>
      <c r="C43" s="46" t="s">
        <v>166</v>
      </c>
      <c r="D43" s="85"/>
      <c r="E43" s="85"/>
    </row>
    <row r="44" spans="1:5" x14ac:dyDescent="0.25">
      <c r="A44" s="44" t="s">
        <v>163</v>
      </c>
      <c r="B44" s="45" t="s">
        <v>162</v>
      </c>
      <c r="C44" s="46" t="s">
        <v>201</v>
      </c>
      <c r="D44" s="85"/>
      <c r="E44" s="85"/>
    </row>
    <row r="45" spans="1:5" x14ac:dyDescent="0.25">
      <c r="A45" s="44" t="s">
        <v>164</v>
      </c>
      <c r="B45" s="45" t="s">
        <v>91</v>
      </c>
      <c r="C45" s="46" t="s">
        <v>202</v>
      </c>
      <c r="D45" s="85"/>
      <c r="E45" s="85"/>
    </row>
    <row r="46" spans="1:5" x14ac:dyDescent="0.25">
      <c r="A46" s="44" t="s">
        <v>167</v>
      </c>
      <c r="B46" s="45" t="s">
        <v>243</v>
      </c>
      <c r="C46" s="46" t="s">
        <v>244</v>
      </c>
      <c r="D46" s="85"/>
      <c r="E46" s="85"/>
    </row>
    <row r="47" spans="1:5" x14ac:dyDescent="0.25">
      <c r="A47" s="44" t="s">
        <v>92</v>
      </c>
      <c r="B47" s="45" t="s">
        <v>93</v>
      </c>
      <c r="C47" s="46" t="s">
        <v>188</v>
      </c>
      <c r="D47" s="85"/>
      <c r="E47" s="85"/>
    </row>
    <row r="48" spans="1:5" x14ac:dyDescent="0.25">
      <c r="A48" s="44" t="s">
        <v>94</v>
      </c>
      <c r="B48" s="45" t="s">
        <v>6</v>
      </c>
      <c r="C48" s="46" t="s">
        <v>7</v>
      </c>
      <c r="D48" s="85"/>
      <c r="E48" s="85"/>
    </row>
    <row r="49" spans="1:5" x14ac:dyDescent="0.25">
      <c r="A49" s="44" t="s">
        <v>95</v>
      </c>
      <c r="B49" s="45" t="s">
        <v>96</v>
      </c>
      <c r="C49" s="46"/>
      <c r="D49" s="47">
        <f>D50+D51+D52+D56</f>
        <v>0</v>
      </c>
      <c r="E49" s="47">
        <f>E50+E51+E52+E56</f>
        <v>0</v>
      </c>
    </row>
    <row r="50" spans="1:5" x14ac:dyDescent="0.25">
      <c r="A50" s="48" t="s">
        <v>128</v>
      </c>
      <c r="B50" s="45" t="s">
        <v>97</v>
      </c>
      <c r="C50" s="46" t="s">
        <v>174</v>
      </c>
      <c r="D50" s="85"/>
      <c r="E50" s="85"/>
    </row>
    <row r="51" spans="1:5" x14ac:dyDescent="0.25">
      <c r="A51" s="48" t="s">
        <v>129</v>
      </c>
      <c r="B51" s="45" t="s">
        <v>98</v>
      </c>
      <c r="C51" s="46" t="s">
        <v>175</v>
      </c>
      <c r="D51" s="85"/>
      <c r="E51" s="85"/>
    </row>
    <row r="52" spans="1:5" x14ac:dyDescent="0.25">
      <c r="A52" s="44" t="s">
        <v>168</v>
      </c>
      <c r="B52" s="45" t="s">
        <v>83</v>
      </c>
      <c r="C52" s="46"/>
      <c r="D52" s="49">
        <f>D53+D54+D55</f>
        <v>0</v>
      </c>
      <c r="E52" s="49">
        <f>E53+E54+E55</f>
        <v>0</v>
      </c>
    </row>
    <row r="53" spans="1:5" x14ac:dyDescent="0.25">
      <c r="A53" s="44" t="s">
        <v>169</v>
      </c>
      <c r="B53" s="45" t="s">
        <v>84</v>
      </c>
      <c r="C53" s="46" t="s">
        <v>204</v>
      </c>
      <c r="D53" s="85"/>
      <c r="E53" s="85"/>
    </row>
    <row r="54" spans="1:5" x14ac:dyDescent="0.25">
      <c r="A54" s="44" t="s">
        <v>170</v>
      </c>
      <c r="B54" s="45" t="s">
        <v>85</v>
      </c>
      <c r="C54" s="46" t="s">
        <v>205</v>
      </c>
      <c r="D54" s="85"/>
      <c r="E54" s="85"/>
    </row>
    <row r="55" spans="1:5" x14ac:dyDescent="0.25">
      <c r="A55" s="44" t="s">
        <v>203</v>
      </c>
      <c r="B55" s="50" t="s">
        <v>206</v>
      </c>
      <c r="C55" s="46" t="s">
        <v>176</v>
      </c>
      <c r="D55" s="85"/>
      <c r="E55" s="85"/>
    </row>
    <row r="56" spans="1:5" x14ac:dyDescent="0.25">
      <c r="A56" s="44" t="s">
        <v>171</v>
      </c>
      <c r="B56" s="45" t="s">
        <v>99</v>
      </c>
      <c r="C56" s="46" t="s">
        <v>219</v>
      </c>
      <c r="D56" s="85"/>
      <c r="E56" s="85"/>
    </row>
    <row r="57" spans="1:5" ht="13.8" thickBot="1" x14ac:dyDescent="0.3">
      <c r="A57" s="51" t="s">
        <v>173</v>
      </c>
      <c r="B57" s="52" t="s">
        <v>186</v>
      </c>
      <c r="C57" s="53"/>
      <c r="D57" s="54">
        <f>D39+D47+D48+D49</f>
        <v>0</v>
      </c>
      <c r="E57" s="54">
        <f>E39+E47+E48+E49</f>
        <v>0</v>
      </c>
    </row>
    <row r="58" spans="1:5" ht="13.8" thickTop="1" x14ac:dyDescent="0.25">
      <c r="A58" s="55" t="s">
        <v>100</v>
      </c>
      <c r="B58" s="56" t="s">
        <v>187</v>
      </c>
      <c r="C58" s="57"/>
      <c r="D58" s="58">
        <f>D38-D57</f>
        <v>0</v>
      </c>
      <c r="E58" s="58">
        <f>E38-E57</f>
        <v>0</v>
      </c>
    </row>
    <row r="59" spans="1:5" x14ac:dyDescent="0.25">
      <c r="A59" s="59" t="s">
        <v>101</v>
      </c>
      <c r="B59" s="37" t="s">
        <v>190</v>
      </c>
      <c r="C59" s="14" t="s">
        <v>207</v>
      </c>
      <c r="D59" s="84"/>
      <c r="E59" s="84"/>
    </row>
    <row r="60" spans="1:5" x14ac:dyDescent="0.25">
      <c r="A60" s="59" t="s">
        <v>102</v>
      </c>
      <c r="B60" s="37" t="s">
        <v>221</v>
      </c>
      <c r="C60" s="14" t="s">
        <v>208</v>
      </c>
      <c r="D60" s="84"/>
      <c r="E60" s="84"/>
    </row>
    <row r="61" spans="1:5" x14ac:dyDescent="0.25">
      <c r="A61" s="60" t="s">
        <v>103</v>
      </c>
      <c r="B61" s="50" t="s">
        <v>212</v>
      </c>
      <c r="C61" s="46" t="s">
        <v>179</v>
      </c>
      <c r="D61" s="85"/>
      <c r="E61" s="85"/>
    </row>
    <row r="62" spans="1:5" ht="13.8" thickBot="1" x14ac:dyDescent="0.3">
      <c r="A62" s="61" t="s">
        <v>104</v>
      </c>
      <c r="B62" s="62" t="s">
        <v>105</v>
      </c>
      <c r="C62" s="63" t="s">
        <v>4</v>
      </c>
      <c r="D62" s="86"/>
      <c r="E62" s="86"/>
    </row>
    <row r="63" spans="1:5" ht="13.8" thickTop="1" x14ac:dyDescent="0.25">
      <c r="A63" s="55" t="s">
        <v>106</v>
      </c>
      <c r="B63" s="56" t="s">
        <v>107</v>
      </c>
      <c r="C63" s="57"/>
      <c r="D63" s="58">
        <f>D58+(D59+D60-D61-D62)</f>
        <v>0</v>
      </c>
      <c r="E63" s="58">
        <f>E58+(E59+E60-E61-E62)</f>
        <v>0</v>
      </c>
    </row>
    <row r="64" spans="1:5" x14ac:dyDescent="0.25">
      <c r="A64" s="59" t="s">
        <v>108</v>
      </c>
      <c r="B64" s="34" t="s">
        <v>109</v>
      </c>
      <c r="C64" s="14" t="s">
        <v>220</v>
      </c>
      <c r="D64" s="64"/>
      <c r="E64" s="64"/>
    </row>
    <row r="65" spans="1:5" x14ac:dyDescent="0.25">
      <c r="A65" s="60" t="s">
        <v>110</v>
      </c>
      <c r="B65" s="45" t="s">
        <v>111</v>
      </c>
      <c r="C65" s="46" t="s">
        <v>220</v>
      </c>
      <c r="D65" s="65"/>
      <c r="E65" s="65"/>
    </row>
    <row r="66" spans="1:5" x14ac:dyDescent="0.25">
      <c r="A66" s="66" t="s">
        <v>112</v>
      </c>
      <c r="B66" s="67" t="s">
        <v>113</v>
      </c>
      <c r="C66" s="68" t="s">
        <v>220</v>
      </c>
      <c r="D66" s="69"/>
      <c r="E66" s="69"/>
    </row>
    <row r="67" spans="1:5" x14ac:dyDescent="0.25">
      <c r="A67" s="59" t="s">
        <v>114</v>
      </c>
      <c r="B67" s="34" t="s">
        <v>177</v>
      </c>
      <c r="C67" s="14" t="s">
        <v>209</v>
      </c>
      <c r="D67" s="84"/>
      <c r="E67" s="84"/>
    </row>
    <row r="68" spans="1:5" ht="13.8" thickBot="1" x14ac:dyDescent="0.3">
      <c r="A68" s="61" t="s">
        <v>115</v>
      </c>
      <c r="B68" s="62" t="s">
        <v>178</v>
      </c>
      <c r="C68" s="63" t="s">
        <v>210</v>
      </c>
      <c r="D68" s="86"/>
      <c r="E68" s="86"/>
    </row>
    <row r="69" spans="1:5" ht="13.8" thickTop="1" x14ac:dyDescent="0.25">
      <c r="A69" s="55" t="s">
        <v>116</v>
      </c>
      <c r="B69" s="56" t="s">
        <v>117</v>
      </c>
      <c r="C69" s="57"/>
      <c r="D69" s="58">
        <f>D63+(D67-D68)</f>
        <v>0</v>
      </c>
      <c r="E69" s="58">
        <f>E63+(E67-E68)</f>
        <v>0</v>
      </c>
    </row>
    <row r="70" spans="1:5" x14ac:dyDescent="0.25">
      <c r="A70" s="60" t="s">
        <v>118</v>
      </c>
      <c r="B70" s="50" t="s">
        <v>119</v>
      </c>
      <c r="C70" s="46" t="s">
        <v>180</v>
      </c>
      <c r="D70" s="85"/>
      <c r="E70" s="85"/>
    </row>
    <row r="71" spans="1:5" x14ac:dyDescent="0.25">
      <c r="A71" s="59" t="s">
        <v>120</v>
      </c>
      <c r="B71" s="37" t="s">
        <v>215</v>
      </c>
      <c r="C71" s="14" t="s">
        <v>222</v>
      </c>
      <c r="D71" s="84"/>
      <c r="E71" s="84"/>
    </row>
    <row r="72" spans="1:5" x14ac:dyDescent="0.25">
      <c r="A72" s="70" t="s">
        <v>122</v>
      </c>
      <c r="B72" s="71" t="s">
        <v>225</v>
      </c>
      <c r="C72" s="72" t="s">
        <v>247</v>
      </c>
      <c r="D72" s="87"/>
      <c r="E72" s="87"/>
    </row>
    <row r="73" spans="1:5" ht="13.8" thickBot="1" x14ac:dyDescent="0.3">
      <c r="A73" s="73" t="s">
        <v>124</v>
      </c>
      <c r="B73" s="74" t="s">
        <v>233</v>
      </c>
      <c r="C73" s="75" t="s">
        <v>234</v>
      </c>
      <c r="D73" s="88"/>
      <c r="E73" s="88"/>
    </row>
    <row r="74" spans="1:5" ht="13.8" thickTop="1" x14ac:dyDescent="0.25">
      <c r="A74" s="55" t="s">
        <v>126</v>
      </c>
      <c r="B74" s="56" t="s">
        <v>121</v>
      </c>
      <c r="C74" s="57"/>
      <c r="D74" s="76">
        <f>D69-D70+D71+D72+D73</f>
        <v>0</v>
      </c>
      <c r="E74" s="76">
        <f>E69-E70+E71+E72+E73</f>
        <v>0</v>
      </c>
    </row>
    <row r="75" spans="1:5" x14ac:dyDescent="0.25">
      <c r="A75" s="59" t="s">
        <v>224</v>
      </c>
      <c r="B75" s="77" t="s">
        <v>123</v>
      </c>
      <c r="C75" s="14" t="s">
        <v>181</v>
      </c>
      <c r="D75" s="89"/>
      <c r="E75" s="151"/>
    </row>
    <row r="76" spans="1:5" ht="13.8" thickBot="1" x14ac:dyDescent="0.3">
      <c r="A76" s="61" t="s">
        <v>240</v>
      </c>
      <c r="B76" s="78" t="s">
        <v>125</v>
      </c>
      <c r="C76" s="63" t="s">
        <v>182</v>
      </c>
      <c r="D76" s="90"/>
      <c r="E76" s="152"/>
    </row>
    <row r="77" spans="1:5" ht="13.8" thickTop="1" x14ac:dyDescent="0.25">
      <c r="A77" s="55" t="s">
        <v>241</v>
      </c>
      <c r="B77" s="56" t="s">
        <v>127</v>
      </c>
      <c r="C77" s="57"/>
      <c r="D77" s="76">
        <f>D74+D75-D76</f>
        <v>0</v>
      </c>
      <c r="E77" s="79"/>
    </row>
    <row r="78" spans="1:5" x14ac:dyDescent="0.25">
      <c r="A78" s="80"/>
      <c r="B78" s="80"/>
      <c r="C78" s="80"/>
      <c r="D78" s="80"/>
      <c r="E78" s="80"/>
    </row>
    <row r="79" spans="1:5" x14ac:dyDescent="0.25">
      <c r="A79" s="80"/>
      <c r="B79" s="81" t="s">
        <v>245</v>
      </c>
      <c r="C79" s="81"/>
      <c r="D79" s="82">
        <f>D11+D17+D59+D60+D67+D71+D72+D73+D75</f>
        <v>0</v>
      </c>
      <c r="E79" s="82">
        <f>E11+E17+E59+E60+E67+E71+E72+E73+E75</f>
        <v>0</v>
      </c>
    </row>
    <row r="80" spans="1:5" x14ac:dyDescent="0.25">
      <c r="A80" s="80"/>
      <c r="B80" s="81" t="s">
        <v>246</v>
      </c>
      <c r="C80" s="81"/>
      <c r="D80" s="82">
        <f>D39+D47+D48+D49+D61+D62+D68+D70+D76</f>
        <v>0</v>
      </c>
      <c r="E80" s="82">
        <f>E39+E47+E48+E49+E61+E62+E68+E70+E76</f>
        <v>0</v>
      </c>
    </row>
  </sheetData>
  <sheetProtection password="C7A1" sheet="1" objects="1" scenarios="1"/>
  <phoneticPr fontId="2" type="noConversion"/>
  <conditionalFormatting sqref="C4:D4">
    <cfRule type="cellIs" dxfId="2" priority="1" stopIfTrue="1" operator="equal">
      <formula>"""Eintragung in B5 fehlt"""</formula>
    </cfRule>
  </conditionalFormatting>
  <conditionalFormatting sqref="C6:C7 D6">
    <cfRule type="cellIs" dxfId="1" priority="2" stopIfTrue="1" operator="equal">
      <formula>"""Eintragung in B7 fehlt"""</formula>
    </cfRule>
  </conditionalFormatting>
  <conditionalFormatting sqref="D74:E74">
    <cfRule type="cellIs" dxfId="0" priority="3" stopIfTrue="1" operator="lessThan">
      <formula>0</formula>
    </cfRule>
  </conditionalFormatting>
  <pageMargins left="0.78740157480314965" right="0.59055118110236227" top="0.59055118110236227" bottom="0.39370078740157483" header="0.11811023622047245" footer="0.11811023622047245"/>
  <pageSetup paperSize="9" orientation="landscape" r:id="rId1"/>
  <headerFooter alignWithMargins="0">
    <oddHeader xml:space="preserve">&amp;L&amp;8&amp;K008080Evangelischer Oberkirchenrat Stuttgart
Finanzen der Kirchengemeinden und Statistik&amp;R&amp;8&amp;K008080Im Dienstleistungsportal:
www.service.elk-wue.de/finanzen-der-kirchengemeinden-und-statistik </oddHeader>
    <oddFooter>&amp;L&amp;8&amp;K008080Tabellenblatt "&amp;A" - Seite &amp;P von &amp;N&amp;R&amp;8&amp;K008080Stand: 2012-12-18</oddFooter>
  </headerFooter>
  <rowBreaks count="1" manualBreakCount="1">
    <brk id="38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1"/>
  <sheetViews>
    <sheetView view="pageLayout" zoomScaleNormal="100" workbookViewId="0">
      <selection activeCell="F8" sqref="F8"/>
    </sheetView>
  </sheetViews>
  <sheetFormatPr baseColWidth="10" defaultColWidth="11" defaultRowHeight="13.2" x14ac:dyDescent="0.25"/>
  <cols>
    <col min="1" max="1" width="2.21875" style="80" customWidth="1"/>
    <col min="2" max="2" width="3" style="80" customWidth="1"/>
    <col min="3" max="3" width="2.6640625" style="80" customWidth="1"/>
    <col min="4" max="4" width="52.6640625" style="80" customWidth="1"/>
    <col min="5" max="5" width="32.33203125" style="80" customWidth="1"/>
    <col min="6" max="6" width="16" style="80" customWidth="1"/>
    <col min="7" max="7" width="12.77734375" style="80" customWidth="1"/>
    <col min="8" max="16384" width="11" style="80"/>
  </cols>
  <sheetData>
    <row r="1" spans="1:6" x14ac:dyDescent="0.25">
      <c r="A1" s="7" t="str">
        <f>Ergebnisrechnung!A1</f>
        <v>Diakoniestationen mit kaufmännischer Buchführung in der Trägerschaft der verfassten Kirche</v>
      </c>
    </row>
    <row r="2" spans="1:6" x14ac:dyDescent="0.25">
      <c r="A2" s="7" t="str">
        <f>Ergebnisrechnung!A2</f>
        <v>Erhebung von Daten nach Nr. 51 DVO zu § 59 HHO</v>
      </c>
    </row>
    <row r="3" spans="1:6" ht="7.5" customHeight="1" x14ac:dyDescent="0.25"/>
    <row r="4" spans="1:6" x14ac:dyDescent="0.25">
      <c r="A4" s="24" t="s">
        <v>61</v>
      </c>
      <c r="B4" s="25"/>
      <c r="C4" s="25"/>
      <c r="D4" s="25"/>
      <c r="E4" s="25"/>
      <c r="F4" s="25"/>
    </row>
    <row r="5" spans="1:6" ht="7.5" customHeight="1" x14ac:dyDescent="0.25">
      <c r="A5" s="26"/>
      <c r="B5" s="27"/>
      <c r="C5" s="27"/>
      <c r="D5" s="27"/>
      <c r="E5" s="27"/>
      <c r="F5" s="27"/>
    </row>
    <row r="6" spans="1:6" ht="13.8" thickBot="1" x14ac:dyDescent="0.3">
      <c r="A6" s="91" t="s">
        <v>62</v>
      </c>
      <c r="B6" s="92"/>
      <c r="C6" s="93"/>
      <c r="D6" s="94"/>
      <c r="E6" s="11" t="s">
        <v>5</v>
      </c>
      <c r="F6" s="157" t="str">
        <f>"Endbestand "&amp;TEXT(Ergebnisrechnung!G4,"####")</f>
        <v>Endbestand 2013</v>
      </c>
    </row>
    <row r="7" spans="1:6" x14ac:dyDescent="0.25">
      <c r="A7" s="95" t="s">
        <v>24</v>
      </c>
      <c r="B7" s="96"/>
      <c r="C7" s="97"/>
      <c r="D7" s="98" t="s">
        <v>25</v>
      </c>
      <c r="E7" s="99"/>
      <c r="F7" s="100">
        <f>F8+F9+F10</f>
        <v>0</v>
      </c>
    </row>
    <row r="8" spans="1:6" x14ac:dyDescent="0.25">
      <c r="A8" s="101"/>
      <c r="B8" s="102" t="s">
        <v>26</v>
      </c>
      <c r="C8" s="103"/>
      <c r="D8" s="104" t="s">
        <v>27</v>
      </c>
      <c r="E8" s="99" t="s">
        <v>55</v>
      </c>
      <c r="F8" s="3"/>
    </row>
    <row r="9" spans="1:6" x14ac:dyDescent="0.25">
      <c r="A9" s="101"/>
      <c r="B9" s="102" t="s">
        <v>28</v>
      </c>
      <c r="C9" s="103"/>
      <c r="D9" s="104" t="s">
        <v>29</v>
      </c>
      <c r="E9" s="104" t="s">
        <v>54</v>
      </c>
      <c r="F9" s="2"/>
    </row>
    <row r="10" spans="1:6" ht="13.8" thickBot="1" x14ac:dyDescent="0.3">
      <c r="A10" s="105"/>
      <c r="B10" s="106" t="s">
        <v>30</v>
      </c>
      <c r="C10" s="107"/>
      <c r="D10" s="108" t="s">
        <v>17</v>
      </c>
      <c r="E10" s="108" t="s">
        <v>11</v>
      </c>
      <c r="F10" s="4"/>
    </row>
    <row r="11" spans="1:6" x14ac:dyDescent="0.25">
      <c r="A11" s="95" t="s">
        <v>31</v>
      </c>
      <c r="B11" s="96"/>
      <c r="C11" s="97"/>
      <c r="D11" s="98" t="s">
        <v>32</v>
      </c>
      <c r="E11" s="98"/>
      <c r="F11" s="109">
        <f>F12+F17</f>
        <v>0</v>
      </c>
    </row>
    <row r="12" spans="1:6" x14ac:dyDescent="0.25">
      <c r="A12" s="101"/>
      <c r="B12" s="102" t="s">
        <v>26</v>
      </c>
      <c r="C12" s="103"/>
      <c r="D12" s="104" t="s">
        <v>33</v>
      </c>
      <c r="E12" s="104"/>
      <c r="F12" s="110">
        <f>F13+F14+F15+F16</f>
        <v>0</v>
      </c>
    </row>
    <row r="13" spans="1:6" x14ac:dyDescent="0.25">
      <c r="A13" s="101"/>
      <c r="B13" s="102"/>
      <c r="C13" s="103" t="s">
        <v>34</v>
      </c>
      <c r="D13" s="104" t="s">
        <v>48</v>
      </c>
      <c r="E13" s="104" t="s">
        <v>12</v>
      </c>
      <c r="F13" s="2"/>
    </row>
    <row r="14" spans="1:6" x14ac:dyDescent="0.25">
      <c r="A14" s="101"/>
      <c r="B14" s="102"/>
      <c r="C14" s="103" t="s">
        <v>35</v>
      </c>
      <c r="D14" s="104" t="s">
        <v>49</v>
      </c>
      <c r="E14" s="104" t="s">
        <v>56</v>
      </c>
      <c r="F14" s="2"/>
    </row>
    <row r="15" spans="1:6" x14ac:dyDescent="0.25">
      <c r="A15" s="101"/>
      <c r="B15" s="102"/>
      <c r="C15" s="103" t="s">
        <v>36</v>
      </c>
      <c r="D15" s="104" t="s">
        <v>50</v>
      </c>
      <c r="E15" s="104" t="s">
        <v>57</v>
      </c>
      <c r="F15" s="2"/>
    </row>
    <row r="16" spans="1:6" x14ac:dyDescent="0.25">
      <c r="A16" s="101"/>
      <c r="B16" s="102"/>
      <c r="C16" s="103" t="s">
        <v>37</v>
      </c>
      <c r="D16" s="104" t="s">
        <v>59</v>
      </c>
      <c r="E16" s="104" t="s">
        <v>58</v>
      </c>
      <c r="F16" s="2"/>
    </row>
    <row r="17" spans="1:6" x14ac:dyDescent="0.25">
      <c r="A17" s="101"/>
      <c r="B17" s="102" t="s">
        <v>28</v>
      </c>
      <c r="C17" s="103"/>
      <c r="D17" s="104" t="s">
        <v>38</v>
      </c>
      <c r="E17" s="104"/>
      <c r="F17" s="110">
        <f>F18+F19+F20</f>
        <v>0</v>
      </c>
    </row>
    <row r="18" spans="1:6" x14ac:dyDescent="0.25">
      <c r="A18" s="101"/>
      <c r="B18" s="102"/>
      <c r="C18" s="103" t="s">
        <v>34</v>
      </c>
      <c r="D18" s="104" t="s">
        <v>51</v>
      </c>
      <c r="E18" s="104" t="s">
        <v>60</v>
      </c>
      <c r="F18" s="2"/>
    </row>
    <row r="19" spans="1:6" x14ac:dyDescent="0.25">
      <c r="A19" s="105"/>
      <c r="B19" s="106"/>
      <c r="C19" s="107" t="s">
        <v>35</v>
      </c>
      <c r="D19" s="108" t="s">
        <v>52</v>
      </c>
      <c r="E19" s="108" t="s">
        <v>13</v>
      </c>
      <c r="F19" s="4"/>
    </row>
    <row r="20" spans="1:6" ht="13.8" thickBot="1" x14ac:dyDescent="0.3">
      <c r="A20" s="111"/>
      <c r="B20" s="112" t="s">
        <v>30</v>
      </c>
      <c r="C20" s="113"/>
      <c r="D20" s="114" t="s">
        <v>68</v>
      </c>
      <c r="E20" s="114" t="s">
        <v>69</v>
      </c>
      <c r="F20" s="12"/>
    </row>
    <row r="21" spans="1:6" ht="13.8" thickBot="1" x14ac:dyDescent="0.3">
      <c r="A21" s="115" t="s">
        <v>39</v>
      </c>
      <c r="B21" s="116"/>
      <c r="C21" s="117"/>
      <c r="D21" s="118" t="s">
        <v>40</v>
      </c>
      <c r="E21" s="98" t="s">
        <v>14</v>
      </c>
      <c r="F21" s="5"/>
    </row>
    <row r="22" spans="1:6" ht="14.4" thickTop="1" thickBot="1" x14ac:dyDescent="0.3">
      <c r="A22" s="119" t="s">
        <v>53</v>
      </c>
      <c r="B22" s="120"/>
      <c r="C22" s="120"/>
      <c r="D22" s="121" t="s">
        <v>9</v>
      </c>
      <c r="E22" s="122" t="s">
        <v>15</v>
      </c>
      <c r="F22" s="123">
        <f>F21+F11+F7</f>
        <v>0</v>
      </c>
    </row>
    <row r="23" spans="1:6" s="128" customFormat="1" x14ac:dyDescent="0.25">
      <c r="A23" s="124"/>
      <c r="B23" s="124"/>
      <c r="C23" s="124"/>
      <c r="D23" s="125"/>
      <c r="E23" s="126"/>
      <c r="F23" s="127"/>
    </row>
    <row r="24" spans="1:6" ht="13.8" thickBot="1" x14ac:dyDescent="0.3">
      <c r="A24" s="91" t="s">
        <v>62</v>
      </c>
      <c r="B24" s="129"/>
      <c r="C24" s="129"/>
      <c r="D24" s="130"/>
      <c r="E24" s="11" t="s">
        <v>5</v>
      </c>
      <c r="F24" s="150" t="str">
        <f>F6</f>
        <v>Endbestand 2013</v>
      </c>
    </row>
    <row r="25" spans="1:6" x14ac:dyDescent="0.25">
      <c r="A25" s="95" t="s">
        <v>24</v>
      </c>
      <c r="B25" s="96"/>
      <c r="C25" s="97"/>
      <c r="D25" s="98" t="s">
        <v>42</v>
      </c>
      <c r="E25" s="108"/>
      <c r="F25" s="109">
        <f>F26+F27+F30+F31</f>
        <v>0</v>
      </c>
    </row>
    <row r="26" spans="1:6" x14ac:dyDescent="0.25">
      <c r="A26" s="101"/>
      <c r="B26" s="102" t="s">
        <v>26</v>
      </c>
      <c r="C26" s="103"/>
      <c r="D26" s="104" t="s">
        <v>43</v>
      </c>
      <c r="E26" s="108" t="s">
        <v>216</v>
      </c>
      <c r="F26" s="2"/>
    </row>
    <row r="27" spans="1:6" x14ac:dyDescent="0.25">
      <c r="A27" s="101"/>
      <c r="B27" s="102" t="s">
        <v>28</v>
      </c>
      <c r="C27" s="103"/>
      <c r="D27" s="104" t="s">
        <v>18</v>
      </c>
      <c r="E27" s="104"/>
      <c r="F27" s="149">
        <f>F28+F29</f>
        <v>0</v>
      </c>
    </row>
    <row r="28" spans="1:6" x14ac:dyDescent="0.25">
      <c r="A28" s="105"/>
      <c r="B28" s="106"/>
      <c r="C28" s="107" t="s">
        <v>34</v>
      </c>
      <c r="D28" s="108" t="s">
        <v>248</v>
      </c>
      <c r="E28" s="108" t="s">
        <v>250</v>
      </c>
      <c r="F28" s="4"/>
    </row>
    <row r="29" spans="1:6" x14ac:dyDescent="0.25">
      <c r="A29" s="105"/>
      <c r="B29" s="106"/>
      <c r="C29" s="107" t="s">
        <v>35</v>
      </c>
      <c r="D29" s="108" t="s">
        <v>249</v>
      </c>
      <c r="E29" s="108" t="s">
        <v>252</v>
      </c>
      <c r="F29" s="4"/>
    </row>
    <row r="30" spans="1:6" x14ac:dyDescent="0.25">
      <c r="A30" s="105"/>
      <c r="B30" s="106" t="s">
        <v>30</v>
      </c>
      <c r="C30" s="107"/>
      <c r="D30" s="108" t="s">
        <v>251</v>
      </c>
      <c r="E30" s="108" t="s">
        <v>253</v>
      </c>
      <c r="F30" s="4"/>
    </row>
    <row r="31" spans="1:6" ht="13.8" thickBot="1" x14ac:dyDescent="0.3">
      <c r="A31" s="105"/>
      <c r="B31" s="106" t="s">
        <v>44</v>
      </c>
      <c r="C31" s="107"/>
      <c r="D31" s="108" t="s">
        <v>45</v>
      </c>
      <c r="E31" s="108" t="s">
        <v>19</v>
      </c>
      <c r="F31" s="4"/>
    </row>
    <row r="32" spans="1:6" s="133" customFormat="1" ht="13.8" thickBot="1" x14ac:dyDescent="0.3">
      <c r="A32" s="115" t="s">
        <v>31</v>
      </c>
      <c r="B32" s="131"/>
      <c r="C32" s="117"/>
      <c r="D32" s="132" t="s">
        <v>65</v>
      </c>
      <c r="E32" s="118" t="s">
        <v>70</v>
      </c>
      <c r="F32" s="148"/>
    </row>
    <row r="33" spans="1:6" ht="13.8" thickBot="1" x14ac:dyDescent="0.3">
      <c r="A33" s="115" t="s">
        <v>39</v>
      </c>
      <c r="B33" s="131"/>
      <c r="C33" s="117"/>
      <c r="D33" s="132" t="s">
        <v>21</v>
      </c>
      <c r="E33" s="134" t="s">
        <v>20</v>
      </c>
      <c r="F33" s="6"/>
    </row>
    <row r="34" spans="1:6" x14ac:dyDescent="0.25">
      <c r="A34" s="115" t="s">
        <v>41</v>
      </c>
      <c r="B34" s="131"/>
      <c r="C34" s="117"/>
      <c r="D34" s="132" t="s">
        <v>22</v>
      </c>
      <c r="E34" s="118"/>
      <c r="F34" s="135">
        <f>F35+F36+F37</f>
        <v>0</v>
      </c>
    </row>
    <row r="35" spans="1:6" x14ac:dyDescent="0.25">
      <c r="A35" s="101"/>
      <c r="B35" s="102" t="s">
        <v>26</v>
      </c>
      <c r="C35" s="103"/>
      <c r="D35" s="68" t="s">
        <v>64</v>
      </c>
      <c r="E35" s="104" t="s">
        <v>217</v>
      </c>
      <c r="F35" s="2"/>
    </row>
    <row r="36" spans="1:6" x14ac:dyDescent="0.25">
      <c r="A36" s="105"/>
      <c r="B36" s="106" t="s">
        <v>28</v>
      </c>
      <c r="C36" s="107"/>
      <c r="D36" s="136" t="s">
        <v>63</v>
      </c>
      <c r="E36" s="108" t="s">
        <v>218</v>
      </c>
      <c r="F36" s="4"/>
    </row>
    <row r="37" spans="1:6" ht="13.8" thickBot="1" x14ac:dyDescent="0.3">
      <c r="A37" s="111"/>
      <c r="B37" s="112" t="s">
        <v>30</v>
      </c>
      <c r="C37" s="113"/>
      <c r="D37" s="114" t="s">
        <v>66</v>
      </c>
      <c r="E37" s="137" t="s">
        <v>67</v>
      </c>
      <c r="F37" s="12"/>
    </row>
    <row r="38" spans="1:6" ht="13.8" thickBot="1" x14ac:dyDescent="0.3">
      <c r="A38" s="138" t="s">
        <v>46</v>
      </c>
      <c r="B38" s="116"/>
      <c r="C38" s="139"/>
      <c r="D38" s="140" t="s">
        <v>40</v>
      </c>
      <c r="E38" s="140" t="s">
        <v>23</v>
      </c>
      <c r="F38" s="5"/>
    </row>
    <row r="39" spans="1:6" ht="13.8" thickTop="1" x14ac:dyDescent="0.25">
      <c r="A39" s="141" t="s">
        <v>53</v>
      </c>
      <c r="B39" s="142"/>
      <c r="C39" s="142"/>
      <c r="D39" s="121" t="s">
        <v>10</v>
      </c>
      <c r="E39" s="122" t="s">
        <v>16</v>
      </c>
      <c r="F39" s="143">
        <f>F25+F32+F33+F34+F38</f>
        <v>0</v>
      </c>
    </row>
    <row r="40" spans="1:6" ht="8.4" customHeight="1" x14ac:dyDescent="0.25">
      <c r="D40" s="144"/>
      <c r="E40" s="144"/>
      <c r="F40" s="144"/>
    </row>
    <row r="41" spans="1:6" x14ac:dyDescent="0.25">
      <c r="A41" s="145" t="s">
        <v>223</v>
      </c>
      <c r="B41" s="146"/>
      <c r="C41" s="146"/>
      <c r="D41" s="147"/>
      <c r="E41" s="147"/>
      <c r="F41" s="144"/>
    </row>
  </sheetData>
  <sheetProtection password="C7A1" sheet="1" objects="1" scenarios="1"/>
  <phoneticPr fontId="2" type="noConversion"/>
  <pageMargins left="0.78740157480314965" right="0.78740157480314965" top="0.59055118110236227" bottom="0.59055118110236227" header="0.11811023622047245" footer="0.11811023622047245"/>
  <pageSetup paperSize="9" orientation="landscape" r:id="rId1"/>
  <headerFooter alignWithMargins="0">
    <oddHeader>&amp;L&amp;8&amp;K008080Evangelischer Oberkirchenrat Stuttgart
Finanzen der Kirchengemeinden und Statistik</oddHeader>
    <oddFooter>&amp;L&amp;8&amp;K008080Tabellenblatt "&amp;A"&amp;R&amp;8&amp;K008080Seite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sqref="A1:F2"/>
    </sheetView>
  </sheetViews>
  <sheetFormatPr baseColWidth="10" defaultRowHeight="13.2" x14ac:dyDescent="0.25"/>
  <cols>
    <col min="1" max="1" width="31.77734375" customWidth="1"/>
    <col min="2" max="2" width="31.5546875" customWidth="1"/>
    <col min="3" max="3" width="30.77734375" customWidth="1"/>
  </cols>
  <sheetData>
    <row r="1" spans="1:6" x14ac:dyDescent="0.25">
      <c r="A1" s="164" t="s">
        <v>260</v>
      </c>
      <c r="B1" s="165"/>
      <c r="C1" s="165"/>
      <c r="D1" s="165"/>
      <c r="E1" s="165"/>
      <c r="F1" s="165"/>
    </row>
    <row r="2" spans="1:6" x14ac:dyDescent="0.25">
      <c r="A2" s="165"/>
      <c r="B2" s="165"/>
      <c r="C2" s="165"/>
      <c r="D2" s="165"/>
      <c r="E2" s="165"/>
      <c r="F2" s="165"/>
    </row>
    <row r="3" spans="1:6" x14ac:dyDescent="0.25">
      <c r="A3" s="158" t="s">
        <v>256</v>
      </c>
      <c r="B3" s="158" t="s">
        <v>257</v>
      </c>
      <c r="C3" s="161" t="s">
        <v>258</v>
      </c>
    </row>
    <row r="4" spans="1:6" x14ac:dyDescent="0.25">
      <c r="A4" s="158" t="s">
        <v>259</v>
      </c>
      <c r="B4" s="160"/>
      <c r="C4" s="162"/>
      <c r="D4" t="str">
        <f>IF(B4="","0",1)</f>
        <v>0</v>
      </c>
    </row>
    <row r="5" spans="1:6" x14ac:dyDescent="0.25">
      <c r="B5" s="160"/>
      <c r="C5" s="162"/>
      <c r="D5" t="str">
        <f t="shared" ref="D5:D52" si="0">IF(B5="","0",D4+1)</f>
        <v>0</v>
      </c>
    </row>
    <row r="6" spans="1:6" x14ac:dyDescent="0.25">
      <c r="B6" s="160"/>
      <c r="C6" s="162"/>
      <c r="D6" t="str">
        <f t="shared" si="0"/>
        <v>0</v>
      </c>
    </row>
    <row r="7" spans="1:6" x14ac:dyDescent="0.25">
      <c r="B7" s="160"/>
      <c r="C7" s="162"/>
      <c r="D7" t="str">
        <f t="shared" si="0"/>
        <v>0</v>
      </c>
    </row>
    <row r="8" spans="1:6" x14ac:dyDescent="0.25">
      <c r="B8" s="160"/>
      <c r="C8" s="162"/>
      <c r="D8" t="str">
        <f t="shared" si="0"/>
        <v>0</v>
      </c>
    </row>
    <row r="9" spans="1:6" x14ac:dyDescent="0.25">
      <c r="B9" s="159"/>
      <c r="C9" s="163"/>
      <c r="D9" t="str">
        <f t="shared" si="0"/>
        <v>0</v>
      </c>
    </row>
    <row r="10" spans="1:6" x14ac:dyDescent="0.25">
      <c r="B10" s="159"/>
      <c r="C10" s="163"/>
      <c r="D10" t="str">
        <f t="shared" si="0"/>
        <v>0</v>
      </c>
    </row>
    <row r="11" spans="1:6" x14ac:dyDescent="0.25">
      <c r="B11" s="159"/>
      <c r="C11" s="163"/>
      <c r="D11" t="str">
        <f t="shared" si="0"/>
        <v>0</v>
      </c>
    </row>
    <row r="12" spans="1:6" x14ac:dyDescent="0.25">
      <c r="B12" s="159"/>
      <c r="C12" s="163"/>
      <c r="D12" t="str">
        <f t="shared" si="0"/>
        <v>0</v>
      </c>
    </row>
    <row r="13" spans="1:6" x14ac:dyDescent="0.25">
      <c r="B13" s="159"/>
      <c r="C13" s="163"/>
      <c r="D13" t="str">
        <f t="shared" si="0"/>
        <v>0</v>
      </c>
    </row>
    <row r="14" spans="1:6" x14ac:dyDescent="0.25">
      <c r="B14" s="159"/>
      <c r="C14" s="163"/>
      <c r="D14" t="str">
        <f t="shared" si="0"/>
        <v>0</v>
      </c>
    </row>
    <row r="15" spans="1:6" x14ac:dyDescent="0.25">
      <c r="B15" s="159"/>
      <c r="C15" s="163"/>
      <c r="D15" t="str">
        <f t="shared" si="0"/>
        <v>0</v>
      </c>
    </row>
    <row r="16" spans="1:6" x14ac:dyDescent="0.25">
      <c r="B16" s="159"/>
      <c r="C16" s="163"/>
      <c r="D16" t="str">
        <f t="shared" si="0"/>
        <v>0</v>
      </c>
    </row>
    <row r="17" spans="2:4" x14ac:dyDescent="0.25">
      <c r="B17" s="159"/>
      <c r="C17" s="163"/>
      <c r="D17" t="str">
        <f t="shared" si="0"/>
        <v>0</v>
      </c>
    </row>
    <row r="18" spans="2:4" x14ac:dyDescent="0.25">
      <c r="B18" s="159"/>
      <c r="C18" s="163"/>
      <c r="D18" t="str">
        <f t="shared" si="0"/>
        <v>0</v>
      </c>
    </row>
    <row r="19" spans="2:4" x14ac:dyDescent="0.25">
      <c r="B19" s="159"/>
      <c r="C19" s="163"/>
      <c r="D19" t="str">
        <f t="shared" si="0"/>
        <v>0</v>
      </c>
    </row>
    <row r="20" spans="2:4" x14ac:dyDescent="0.25">
      <c r="B20" s="159"/>
      <c r="C20" s="163"/>
      <c r="D20" t="str">
        <f t="shared" si="0"/>
        <v>0</v>
      </c>
    </row>
    <row r="21" spans="2:4" x14ac:dyDescent="0.25">
      <c r="B21" s="159"/>
      <c r="C21" s="163"/>
      <c r="D21" t="str">
        <f t="shared" si="0"/>
        <v>0</v>
      </c>
    </row>
    <row r="22" spans="2:4" x14ac:dyDescent="0.25">
      <c r="B22" s="159"/>
      <c r="C22" s="163"/>
      <c r="D22" t="str">
        <f t="shared" si="0"/>
        <v>0</v>
      </c>
    </row>
    <row r="23" spans="2:4" x14ac:dyDescent="0.25">
      <c r="B23" s="159"/>
      <c r="C23" s="163"/>
      <c r="D23" t="str">
        <f t="shared" si="0"/>
        <v>0</v>
      </c>
    </row>
    <row r="24" spans="2:4" x14ac:dyDescent="0.25">
      <c r="B24" s="159"/>
      <c r="C24" s="163"/>
      <c r="D24" t="str">
        <f t="shared" si="0"/>
        <v>0</v>
      </c>
    </row>
    <row r="25" spans="2:4" x14ac:dyDescent="0.25">
      <c r="B25" s="159"/>
      <c r="C25" s="163"/>
      <c r="D25" t="str">
        <f t="shared" si="0"/>
        <v>0</v>
      </c>
    </row>
    <row r="26" spans="2:4" x14ac:dyDescent="0.25">
      <c r="B26" s="159"/>
      <c r="C26" s="163"/>
      <c r="D26" t="str">
        <f t="shared" si="0"/>
        <v>0</v>
      </c>
    </row>
    <row r="27" spans="2:4" x14ac:dyDescent="0.25">
      <c r="B27" s="159"/>
      <c r="C27" s="163"/>
      <c r="D27" t="str">
        <f t="shared" si="0"/>
        <v>0</v>
      </c>
    </row>
    <row r="28" spans="2:4" x14ac:dyDescent="0.25">
      <c r="B28" s="159"/>
      <c r="C28" s="163"/>
      <c r="D28" t="str">
        <f t="shared" si="0"/>
        <v>0</v>
      </c>
    </row>
    <row r="29" spans="2:4" x14ac:dyDescent="0.25">
      <c r="B29" s="159"/>
      <c r="C29" s="163"/>
      <c r="D29" t="str">
        <f t="shared" si="0"/>
        <v>0</v>
      </c>
    </row>
    <row r="30" spans="2:4" x14ac:dyDescent="0.25">
      <c r="B30" s="159"/>
      <c r="C30" s="163"/>
      <c r="D30" t="str">
        <f t="shared" si="0"/>
        <v>0</v>
      </c>
    </row>
    <row r="31" spans="2:4" x14ac:dyDescent="0.25">
      <c r="B31" s="159"/>
      <c r="C31" s="163"/>
      <c r="D31" t="str">
        <f t="shared" si="0"/>
        <v>0</v>
      </c>
    </row>
    <row r="32" spans="2:4" x14ac:dyDescent="0.25">
      <c r="B32" s="159"/>
      <c r="C32" s="163"/>
      <c r="D32" t="str">
        <f t="shared" si="0"/>
        <v>0</v>
      </c>
    </row>
    <row r="33" spans="2:4" x14ac:dyDescent="0.25">
      <c r="B33" s="159"/>
      <c r="C33" s="163"/>
      <c r="D33" t="str">
        <f t="shared" si="0"/>
        <v>0</v>
      </c>
    </row>
    <row r="34" spans="2:4" x14ac:dyDescent="0.25">
      <c r="B34" s="159"/>
      <c r="C34" s="163"/>
      <c r="D34" t="str">
        <f t="shared" si="0"/>
        <v>0</v>
      </c>
    </row>
    <row r="35" spans="2:4" x14ac:dyDescent="0.25">
      <c r="B35" s="159"/>
      <c r="C35" s="163"/>
      <c r="D35" t="str">
        <f t="shared" si="0"/>
        <v>0</v>
      </c>
    </row>
    <row r="36" spans="2:4" x14ac:dyDescent="0.25">
      <c r="B36" s="159"/>
      <c r="C36" s="163"/>
      <c r="D36" t="str">
        <f t="shared" si="0"/>
        <v>0</v>
      </c>
    </row>
    <row r="37" spans="2:4" x14ac:dyDescent="0.25">
      <c r="B37" s="159"/>
      <c r="C37" s="163"/>
      <c r="D37" t="str">
        <f t="shared" si="0"/>
        <v>0</v>
      </c>
    </row>
    <row r="38" spans="2:4" x14ac:dyDescent="0.25">
      <c r="B38" s="159"/>
      <c r="C38" s="163"/>
      <c r="D38" t="str">
        <f t="shared" si="0"/>
        <v>0</v>
      </c>
    </row>
    <row r="39" spans="2:4" x14ac:dyDescent="0.25">
      <c r="B39" s="159"/>
      <c r="C39" s="163"/>
      <c r="D39" t="str">
        <f t="shared" si="0"/>
        <v>0</v>
      </c>
    </row>
    <row r="40" spans="2:4" x14ac:dyDescent="0.25">
      <c r="B40" s="159"/>
      <c r="C40" s="163"/>
      <c r="D40" t="str">
        <f t="shared" si="0"/>
        <v>0</v>
      </c>
    </row>
    <row r="41" spans="2:4" x14ac:dyDescent="0.25">
      <c r="B41" s="159"/>
      <c r="C41" s="163"/>
      <c r="D41" t="str">
        <f t="shared" si="0"/>
        <v>0</v>
      </c>
    </row>
    <row r="42" spans="2:4" x14ac:dyDescent="0.25">
      <c r="B42" s="159"/>
      <c r="C42" s="163"/>
      <c r="D42" t="str">
        <f t="shared" si="0"/>
        <v>0</v>
      </c>
    </row>
    <row r="43" spans="2:4" x14ac:dyDescent="0.25">
      <c r="B43" s="159"/>
      <c r="C43" s="163"/>
      <c r="D43" t="str">
        <f t="shared" si="0"/>
        <v>0</v>
      </c>
    </row>
    <row r="44" spans="2:4" x14ac:dyDescent="0.25">
      <c r="B44" s="159"/>
      <c r="C44" s="163"/>
      <c r="D44" t="str">
        <f t="shared" si="0"/>
        <v>0</v>
      </c>
    </row>
    <row r="45" spans="2:4" x14ac:dyDescent="0.25">
      <c r="B45" s="159"/>
      <c r="C45" s="163"/>
      <c r="D45" t="str">
        <f t="shared" si="0"/>
        <v>0</v>
      </c>
    </row>
    <row r="46" spans="2:4" x14ac:dyDescent="0.25">
      <c r="B46" s="159"/>
      <c r="C46" s="163"/>
      <c r="D46" t="str">
        <f t="shared" si="0"/>
        <v>0</v>
      </c>
    </row>
    <row r="47" spans="2:4" x14ac:dyDescent="0.25">
      <c r="B47" s="159"/>
      <c r="C47" s="163"/>
      <c r="D47" t="str">
        <f t="shared" si="0"/>
        <v>0</v>
      </c>
    </row>
    <row r="48" spans="2:4" x14ac:dyDescent="0.25">
      <c r="B48" s="159"/>
      <c r="C48" s="163"/>
      <c r="D48" t="str">
        <f t="shared" si="0"/>
        <v>0</v>
      </c>
    </row>
    <row r="49" spans="2:4" x14ac:dyDescent="0.25">
      <c r="B49" s="159"/>
      <c r="C49" s="163"/>
      <c r="D49" t="str">
        <f t="shared" si="0"/>
        <v>0</v>
      </c>
    </row>
    <row r="50" spans="2:4" x14ac:dyDescent="0.25">
      <c r="B50" s="159"/>
      <c r="C50" s="163"/>
      <c r="D50" t="str">
        <f t="shared" si="0"/>
        <v>0</v>
      </c>
    </row>
    <row r="51" spans="2:4" x14ac:dyDescent="0.25">
      <c r="B51" s="159"/>
      <c r="C51" s="163"/>
      <c r="D51" t="str">
        <f t="shared" si="0"/>
        <v>0</v>
      </c>
    </row>
    <row r="52" spans="2:4" x14ac:dyDescent="0.25">
      <c r="B52" s="159"/>
      <c r="C52" s="163"/>
      <c r="D52" t="str">
        <f t="shared" si="0"/>
        <v>0</v>
      </c>
    </row>
  </sheetData>
  <mergeCells count="1">
    <mergeCell ref="A1:F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Ergebnisrechnung</vt:lpstr>
      <vt:lpstr>Bilanz</vt:lpstr>
      <vt:lpstr>Tätigkeitsbereich</vt:lpstr>
      <vt:lpstr>Ergebnisrechnung!Druckbereich</vt:lpstr>
    </vt:vector>
  </TitlesOfParts>
  <Company>OKR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Beck_C</dc:creator>
  <cp:lastModifiedBy>Wall, Thomas</cp:lastModifiedBy>
  <cp:lastPrinted>2014-03-17T10:15:49Z</cp:lastPrinted>
  <dcterms:created xsi:type="dcterms:W3CDTF">2004-03-10T07:50:15Z</dcterms:created>
  <dcterms:modified xsi:type="dcterms:W3CDTF">2015-02-09T16:18:37Z</dcterms:modified>
</cp:coreProperties>
</file>